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15" windowHeight="11685" tabRatio="816" activeTab="3"/>
  </bookViews>
  <sheets>
    <sheet name="Inventario Actual" sheetId="20" r:id="rId1"/>
    <sheet name="Naturalizaciones Otorgadas" sheetId="18" r:id="rId2"/>
    <sheet name="Naturalizaciones Solicitudes" sheetId="19" r:id="rId3"/>
    <sheet name="Certif. Naturlz." sheetId="17" r:id="rId4"/>
    <sheet name="No Nacionalidad" sheetId="15" r:id="rId5"/>
    <sheet name="Estatus Mig." sheetId="14" r:id="rId6"/>
    <sheet name="Copia Acta Nac." sheetId="21" r:id="rId7"/>
    <sheet name="Copia Acta Matrim" sheetId="23" r:id="rId8"/>
    <sheet name="Renuncia a Nacionalidad" sheetId="16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18" l="1"/>
  <c r="O31" i="18"/>
  <c r="O30" i="18"/>
  <c r="O29" i="18"/>
  <c r="O28" i="18"/>
  <c r="O27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</calcChain>
</file>

<file path=xl/sharedStrings.xml><?xml version="1.0" encoding="utf-8"?>
<sst xmlns="http://schemas.openxmlformats.org/spreadsheetml/2006/main" count="1928" uniqueCount="843">
  <si>
    <t>VICEMINISTERIO GESTIÓN MIGRATORIA Y NATURALIZACIÓN</t>
  </si>
  <si>
    <t>DIRECCIÓN NATURALIZACIONES</t>
  </si>
  <si>
    <t>INFORMACIÓN ESTADÍSTICA:</t>
  </si>
  <si>
    <t>1. Cantidad de naturalizaciones otorgadas por tipo, rango de edad, sexo, nacionalidad, 
    ocupación y provincia.</t>
  </si>
  <si>
    <t>2. Cantidad de naturalizaciones solicitadas por tipo, rango de edad, sexo, nacionalidad, 
    ocupación y provincia.</t>
  </si>
  <si>
    <t>3. Cantidad de certificaciones de nacionalidad.</t>
  </si>
  <si>
    <t>4. Cantidad de certificaciones de no nacionalidad.</t>
  </si>
  <si>
    <t>5. Cantidad de certificaciones de proceso de naturalización (estatus)</t>
  </si>
  <si>
    <t>6. Cantidad de emisión de copia certificada de acta de nacimiento de extranjero.</t>
  </si>
  <si>
    <t>7. Cantidad de emisión de copia certificada de acta de matrimonio de extranjero.</t>
  </si>
  <si>
    <t>8. Cantidad de renuncia a nacionalidad solicitadas.</t>
  </si>
  <si>
    <t>9. Cantidad de renuncia a nacionalidad entregadas.</t>
  </si>
  <si>
    <r>
      <rPr>
        <b/>
        <i/>
        <sz val="12"/>
        <color theme="1"/>
        <rFont val="Verdana"/>
        <family val="2"/>
      </rPr>
      <t>Nota:</t>
    </r>
    <r>
      <rPr>
        <i/>
        <sz val="12"/>
        <color theme="1"/>
        <rFont val="Verdana"/>
        <family val="2"/>
      </rPr>
      <t xml:space="preserve"> Las áreas deben reportar sus informaciones dentro del plazo establecido 
del 1 al 5 de cada mes, posterior al mes de ejecución.</t>
    </r>
  </si>
  <si>
    <t>DIRECCION NATURALIZACIONES</t>
  </si>
  <si>
    <t>1. Cantidad de Naturalizaciones Otorgadas</t>
  </si>
  <si>
    <t>No.</t>
  </si>
  <si>
    <t>Fecha 
Solicitud</t>
  </si>
  <si>
    <t>Fecha 
Juramentación</t>
  </si>
  <si>
    <t>Nombre y Apellido 
del Extranjero</t>
  </si>
  <si>
    <t>Número de Resolución</t>
  </si>
  <si>
    <t>Número de Certificado</t>
  </si>
  <si>
    <t>Decreto</t>
  </si>
  <si>
    <t>Tipo de Proceso</t>
  </si>
  <si>
    <t>País Origen</t>
  </si>
  <si>
    <t>Nacionalidad</t>
  </si>
  <si>
    <t>Número de Pasaporte</t>
  </si>
  <si>
    <t>Correo Electronico</t>
  </si>
  <si>
    <t>Teléfono</t>
  </si>
  <si>
    <t>Fecha de Nacimiento</t>
  </si>
  <si>
    <t>Edad</t>
  </si>
  <si>
    <t>Género</t>
  </si>
  <si>
    <t>Estado Civil</t>
  </si>
  <si>
    <t>Ocupación</t>
  </si>
  <si>
    <t>Tiempo residiendo 
en el País</t>
  </si>
  <si>
    <t>Dirección en República Dominicana</t>
  </si>
  <si>
    <t>Para Uso Interno de  la Dirección de Naturalización</t>
  </si>
  <si>
    <t>Provincia</t>
  </si>
  <si>
    <t>Municipio</t>
  </si>
  <si>
    <t>Sector</t>
  </si>
  <si>
    <t>Abogado Y/O Representante</t>
  </si>
  <si>
    <t>Notario Actuante</t>
  </si>
  <si>
    <t>MATRIMONIO</t>
  </si>
  <si>
    <t>VENEZUELA</t>
  </si>
  <si>
    <t>F</t>
  </si>
  <si>
    <t>CASADA</t>
  </si>
  <si>
    <t>SAN CRISTOBAL</t>
  </si>
  <si>
    <t>2. Cantidad de Naturalizaciones solicitadas</t>
  </si>
  <si>
    <t>Cédula</t>
  </si>
  <si>
    <t xml:space="preserve">BARBARA  YETZIBEL OROPEZA  LANDAETA </t>
  </si>
  <si>
    <t xml:space="preserve">MATRIMONIO </t>
  </si>
  <si>
    <t xml:space="preserve">VENEZUELA </t>
  </si>
  <si>
    <t xml:space="preserve">VENEZOLANA </t>
  </si>
  <si>
    <t xml:space="preserve">OROPEZAB52@GMAIL.COM </t>
  </si>
  <si>
    <t>809-304-3774  /  849-752-5917</t>
  </si>
  <si>
    <t>402-5284157-8</t>
  </si>
  <si>
    <t xml:space="preserve">CASADA </t>
  </si>
  <si>
    <t xml:space="preserve">ENFERMERA </t>
  </si>
  <si>
    <t xml:space="preserve">2 AÑOS </t>
  </si>
  <si>
    <t>SANTO DOMINGO</t>
  </si>
  <si>
    <t xml:space="preserve">SANTO DOMINGO ESTE </t>
  </si>
  <si>
    <t xml:space="preserve">LOS FRAILES </t>
  </si>
  <si>
    <t xml:space="preserve">JULIAN FRANCISCO ZACARIAS SURIEL </t>
  </si>
  <si>
    <t>YULY RAQUELGARCIA ESPINOZA</t>
  </si>
  <si>
    <t>YULYG283@GIMAIL.COM</t>
  </si>
  <si>
    <t>809/535/4156/829/915/2004</t>
  </si>
  <si>
    <t>402-5215674-6</t>
  </si>
  <si>
    <t>CASADO</t>
  </si>
  <si>
    <t>MEDICO</t>
  </si>
  <si>
    <t>4 AÑOS</t>
  </si>
  <si>
    <t>DISTRITO NACIONAL</t>
  </si>
  <si>
    <t>MIRAMAR</t>
  </si>
  <si>
    <t xml:space="preserve"> </t>
  </si>
  <si>
    <t>NOHEMI LUCIA PEREZ ESCOBAR</t>
  </si>
  <si>
    <t>NICARAGUA</t>
  </si>
  <si>
    <t>CD228704</t>
  </si>
  <si>
    <t>NOHEMI PEREZ9339@AGMAIL.COM</t>
  </si>
  <si>
    <t>809/6338191/809/653/5048 809/333/7169</t>
  </si>
  <si>
    <t>402-4558086/1</t>
  </si>
  <si>
    <t>CASODO</t>
  </si>
  <si>
    <t>MAESTRA</t>
  </si>
  <si>
    <t>CIUDAD REAL 1</t>
  </si>
  <si>
    <t>DEBORAH ROSE BORO</t>
  </si>
  <si>
    <t>USA</t>
  </si>
  <si>
    <t>NORTEAMERICANA</t>
  </si>
  <si>
    <t>DEBORAH.R.BORO@GMAIL.COM</t>
  </si>
  <si>
    <t>809-903-2540  / 809-915-6338</t>
  </si>
  <si>
    <t>402-4628762-3</t>
  </si>
  <si>
    <t>EMPLEADA PRIVADA</t>
  </si>
  <si>
    <t xml:space="preserve">SAN GERONIMO </t>
  </si>
  <si>
    <t xml:space="preserve">ELIZABETH HERRERA GARCIA </t>
  </si>
  <si>
    <t xml:space="preserve">AMPARO ANGELICA SANCHEZ MARTIN </t>
  </si>
  <si>
    <t>CLAUDIA XIMENA RODRIGUEZ GONZALEZ</t>
  </si>
  <si>
    <t>COLOMBIA</t>
  </si>
  <si>
    <t>COMLOMBIA</t>
  </si>
  <si>
    <t>AT694298</t>
  </si>
  <si>
    <t>RCLAUDIA XIMENA47O@GMAIL . COM</t>
  </si>
  <si>
    <t>849/918/2211/829/916/7842</t>
  </si>
  <si>
    <t>402-2109592-6</t>
  </si>
  <si>
    <t>SOLTERA</t>
  </si>
  <si>
    <t>ABOGADA</t>
  </si>
  <si>
    <t>14 AÑOS</t>
  </si>
  <si>
    <t>MONUMETAL</t>
  </si>
  <si>
    <t>ALIANNYS MENDOZA AGUILAR</t>
  </si>
  <si>
    <t>CUBA</t>
  </si>
  <si>
    <t>CUBANA</t>
  </si>
  <si>
    <t>K606650</t>
  </si>
  <si>
    <t>MENDOZA AGUILAALIANNYS @GMAIL . COM</t>
  </si>
  <si>
    <t>809/466/8839/809/942/6845</t>
  </si>
  <si>
    <t>402/4979662-0</t>
  </si>
  <si>
    <t>3AÑOS</t>
  </si>
  <si>
    <t>VILLA FRANCISCA</t>
  </si>
  <si>
    <t>JEAN GARY DESINOR</t>
  </si>
  <si>
    <t>HAITI</t>
  </si>
  <si>
    <t xml:space="preserve">HAITIANA </t>
  </si>
  <si>
    <t>JC5679440</t>
  </si>
  <si>
    <t>JEANDISITIV86@YAHOV.FR</t>
  </si>
  <si>
    <t>809-383-8322/829/324/2819</t>
  </si>
  <si>
    <t>402-3937385-1</t>
  </si>
  <si>
    <t>M</t>
  </si>
  <si>
    <t xml:space="preserve">ROSE - NITA  ARISTIL </t>
  </si>
  <si>
    <t>RM5151773</t>
  </si>
  <si>
    <t xml:space="preserve">ROSEARISTIL @GMAIL.COM </t>
  </si>
  <si>
    <t>829-727-4777  / 809-766-1502</t>
  </si>
  <si>
    <t>402-3941908-4</t>
  </si>
  <si>
    <t xml:space="preserve">CASADO </t>
  </si>
  <si>
    <t xml:space="preserve">28 AÑOS </t>
  </si>
  <si>
    <t xml:space="preserve">ENSANCHE ISABELITA </t>
  </si>
  <si>
    <t xml:space="preserve">JONNES  ANTONIO POLANCO ENCARNACION </t>
  </si>
  <si>
    <t xml:space="preserve">OSCAR MANUEL VENEGAS MENDOZA  </t>
  </si>
  <si>
    <t>ORDINARIA</t>
  </si>
  <si>
    <t>COLOMBIANA</t>
  </si>
  <si>
    <t>AS860210</t>
  </si>
  <si>
    <t>COLOMBIA-DENT@HOTMAIL.COM</t>
  </si>
  <si>
    <t>809-554-5628  / 809-304-2012 / 809-554-5628</t>
  </si>
  <si>
    <t>028-0086712-5</t>
  </si>
  <si>
    <t xml:space="preserve">DENTISTA </t>
  </si>
  <si>
    <t>21 AÑOS</t>
  </si>
  <si>
    <t xml:space="preserve">LA ALTAGRACIA </t>
  </si>
  <si>
    <t xml:space="preserve">HIGUEY </t>
  </si>
  <si>
    <t xml:space="preserve">DOÑA ROSA </t>
  </si>
  <si>
    <t xml:space="preserve">CLAUDIA JANETH FERNANDEZ CARDENAS </t>
  </si>
  <si>
    <t xml:space="preserve">ORDINARIA </t>
  </si>
  <si>
    <t xml:space="preserve">COLOMBIANA </t>
  </si>
  <si>
    <t>AS860192</t>
  </si>
  <si>
    <t>PANCHICLAOS @HOTMIL.COM</t>
  </si>
  <si>
    <t>028/0086713-3</t>
  </si>
  <si>
    <t xml:space="preserve">21 AÑOS </t>
  </si>
  <si>
    <t xml:space="preserve">DANIEL DORAL CABERO </t>
  </si>
  <si>
    <t xml:space="preserve">ESPAÑA </t>
  </si>
  <si>
    <t>ESPAÑOLA</t>
  </si>
  <si>
    <t>XDC235172</t>
  </si>
  <si>
    <t xml:space="preserve">DDORAL@HOTMAIL.COM </t>
  </si>
  <si>
    <t>809-578-9877 / 809-705-6768 / 809-578 -0057</t>
  </si>
  <si>
    <t>054-0126992-2</t>
  </si>
  <si>
    <t xml:space="preserve">GERENTE DOMEX MOCA - SOSUA </t>
  </si>
  <si>
    <t xml:space="preserve">20 AÑOS </t>
  </si>
  <si>
    <t xml:space="preserve">ESPAILLAT </t>
  </si>
  <si>
    <t>MOCA</t>
  </si>
  <si>
    <t xml:space="preserve">URB. EURIPIDES </t>
  </si>
  <si>
    <t xml:space="preserve">RAMON ELIAS SCHIRA  PEREZ </t>
  </si>
  <si>
    <t xml:space="preserve">RAMON ELIAS SCHIRA PEREZ </t>
  </si>
  <si>
    <t xml:space="preserve">JUAN CARLOS ARAUJO SANDOVAL </t>
  </si>
  <si>
    <t>JC_ARAUJO72@HOTMAIL.COM</t>
  </si>
  <si>
    <t>829-548-2301 /  829-702-8714</t>
  </si>
  <si>
    <t>402-2460509-3</t>
  </si>
  <si>
    <t>SOLTERO</t>
  </si>
  <si>
    <t xml:space="preserve">SUPERVISOR MERCADEO </t>
  </si>
  <si>
    <t xml:space="preserve">10 AÑOS </t>
  </si>
  <si>
    <t xml:space="preserve">ARROYO HONDO </t>
  </si>
  <si>
    <t xml:space="preserve">JOSE VELASQUEZ </t>
  </si>
  <si>
    <t xml:space="preserve">CARLOS MATIN VALDEZ DUVAL </t>
  </si>
  <si>
    <t xml:space="preserve">JULIEN MARIE DUMON </t>
  </si>
  <si>
    <t xml:space="preserve">FRANCIA </t>
  </si>
  <si>
    <t xml:space="preserve">FRANCES </t>
  </si>
  <si>
    <t>20DH 28219</t>
  </si>
  <si>
    <t>JULIEMARIEDUMON@HOTMAIL.COM</t>
  </si>
  <si>
    <t>809-426-7673  / 809-221- 3338</t>
  </si>
  <si>
    <t>402-2690715-8</t>
  </si>
  <si>
    <t xml:space="preserve">ODONTOLOGO </t>
  </si>
  <si>
    <t>CIUDAD NUEVA</t>
  </si>
  <si>
    <t xml:space="preserve">MARGARITA PADILLA CABRERA </t>
  </si>
  <si>
    <t xml:space="preserve">JULIO CESAR PINADA </t>
  </si>
  <si>
    <t>MELENA ZIVKOVIC</t>
  </si>
  <si>
    <t>ORDINARIO</t>
  </si>
  <si>
    <t>SERBIA</t>
  </si>
  <si>
    <t>PACA75@GMAIZ.COM</t>
  </si>
  <si>
    <t>809/532/0668/829/649/2198</t>
  </si>
  <si>
    <t>001/1673840-2</t>
  </si>
  <si>
    <t>MUSICO</t>
  </si>
  <si>
    <t>22AÑOS</t>
  </si>
  <si>
    <t xml:space="preserve">BELLA VISTA </t>
  </si>
  <si>
    <t xml:space="preserve">DEYANIRA ALTAGRACIA GARCIA HERNANDEZ </t>
  </si>
  <si>
    <t>MARIANO GUSTAVO EBERLE</t>
  </si>
  <si>
    <t>ARGENTINA</t>
  </si>
  <si>
    <t>AAD018222</t>
  </si>
  <si>
    <t>MARIANOEBECLE@YAHOO.COM.AR</t>
  </si>
  <si>
    <t>809-440-4083-809-286-0575</t>
  </si>
  <si>
    <t>402-2036641-9</t>
  </si>
  <si>
    <t>COMUNICADOR SOCIAL</t>
  </si>
  <si>
    <t>18 AÑOS</t>
  </si>
  <si>
    <t>RECIDENCIA EL TUNEL</t>
  </si>
  <si>
    <t>RONALD ALBERTO RINCON VALLENILLA</t>
  </si>
  <si>
    <t>RONALDRINCON@GIMEL.COM</t>
  </si>
  <si>
    <t>809/684/6519/849/265/1627/809/223/7911</t>
  </si>
  <si>
    <t>402-4656651-3</t>
  </si>
  <si>
    <t>LICDA ENFERMERIA</t>
  </si>
  <si>
    <t>6AÑOS</t>
  </si>
  <si>
    <t>VILLA AGRICULA</t>
  </si>
  <si>
    <t>KARINA GOLOSOVA</t>
  </si>
  <si>
    <t>51N6977227</t>
  </si>
  <si>
    <t>KARINAGOLOSOVA@GMAIL.COM</t>
  </si>
  <si>
    <t>809-455-7919-849-853-3577-809-455-7979</t>
  </si>
  <si>
    <t>402-2365424-1</t>
  </si>
  <si>
    <t>GERENTE DE VENTAS</t>
  </si>
  <si>
    <t>12AÑOS</t>
  </si>
  <si>
    <t>BAVARO</t>
  </si>
  <si>
    <t xml:space="preserve">MARIA VICTORIA BAYO MARTINEZ </t>
  </si>
  <si>
    <t xml:space="preserve">HIJO MAYOR DE NATURALIZADO </t>
  </si>
  <si>
    <t>XDE098280</t>
  </si>
  <si>
    <t>MARIABAYO10@GMAIL.COM</t>
  </si>
  <si>
    <t>809-241-6141 / 809-707-2795</t>
  </si>
  <si>
    <t>402-4549413-9</t>
  </si>
  <si>
    <t xml:space="preserve">LICDA. EN ADM EMPRESAS </t>
  </si>
  <si>
    <t xml:space="preserve">SANTIAGO DE LOS CABALLEROS </t>
  </si>
  <si>
    <t>SANTIAGO</t>
  </si>
  <si>
    <t xml:space="preserve">URB. THOMEN </t>
  </si>
  <si>
    <t xml:space="preserve">FRANCIA YUDELKA CLASES CLASE </t>
  </si>
  <si>
    <t xml:space="preserve">MARINA DE LA TRINIDAD  BARRIOS LANDER </t>
  </si>
  <si>
    <t>NENETA2003@HOTMAIL.COM</t>
  </si>
  <si>
    <t xml:space="preserve">809-566-8679 / 829-876- 7227  </t>
  </si>
  <si>
    <t>001-1796498-1</t>
  </si>
  <si>
    <t xml:space="preserve">ADM. EMPRESAS </t>
  </si>
  <si>
    <t>WENDIE ELISSE HERNANDEZ ARRANGO</t>
  </si>
  <si>
    <t>MARIUS CIPRIAN VINTILOIU</t>
  </si>
  <si>
    <t>RUMANIA</t>
  </si>
  <si>
    <t>RUMANA</t>
  </si>
  <si>
    <t>MARIOVINTILOLUÑA @GAMIL.COM</t>
  </si>
  <si>
    <t>809/796/1799/829/878/2044</t>
  </si>
  <si>
    <t>402/3721448-3</t>
  </si>
  <si>
    <t>EMPLEADO PRIVADO</t>
  </si>
  <si>
    <t>8 AÑOS</t>
  </si>
  <si>
    <t>LOS PRADO</t>
  </si>
  <si>
    <t xml:space="preserve">ELISABETTA PANIGI </t>
  </si>
  <si>
    <t xml:space="preserve">INVERSION </t>
  </si>
  <si>
    <t xml:space="preserve">ITALIA </t>
  </si>
  <si>
    <t xml:space="preserve">ITALIANA </t>
  </si>
  <si>
    <t>YB8668378</t>
  </si>
  <si>
    <t xml:space="preserve">GIACINTOCALLIPO@GMAIL.COM </t>
  </si>
  <si>
    <t>849-246-0906  /  809-535-9511  /  829-548-1230</t>
  </si>
  <si>
    <t>402-4799597-6</t>
  </si>
  <si>
    <t xml:space="preserve">SOLTERA </t>
  </si>
  <si>
    <t xml:space="preserve"> 3 AÑOS </t>
  </si>
  <si>
    <t xml:space="preserve">SAMANA </t>
  </si>
  <si>
    <t xml:space="preserve">LAS GALERAS </t>
  </si>
  <si>
    <t>NICOLE MORENO OLEADA</t>
  </si>
  <si>
    <t xml:space="preserve">MARUBENNY  DEL CARMEN  PUJARS P. </t>
  </si>
  <si>
    <t xml:space="preserve">GIACINTO  CALLIPO </t>
  </si>
  <si>
    <t>YB3542297</t>
  </si>
  <si>
    <t>402-4799586-9</t>
  </si>
  <si>
    <t>COMERCIANTE</t>
  </si>
  <si>
    <t>FRANCESCO LASALA</t>
  </si>
  <si>
    <t>NO</t>
  </si>
  <si>
    <t>INFOPAN LAGUACAUA JAL.COM</t>
  </si>
  <si>
    <t>809/255/3254/809/996/4829/</t>
  </si>
  <si>
    <t>402/2306548-9</t>
  </si>
  <si>
    <t>INGENIERO CIVIL</t>
  </si>
  <si>
    <t>13ANOS</t>
  </si>
  <si>
    <t>HATOS MAYOS</t>
  </si>
  <si>
    <t>HATO MAYOR</t>
  </si>
  <si>
    <t>LAS GUARANAS</t>
  </si>
  <si>
    <t>Sexo</t>
  </si>
  <si>
    <t xml:space="preserve">FECHA DE NACIMIENTO </t>
  </si>
  <si>
    <t>CHENG YUAN HUANG</t>
  </si>
  <si>
    <t xml:space="preserve">TAIWAN </t>
  </si>
  <si>
    <t>TAIWANES</t>
  </si>
  <si>
    <t xml:space="preserve">SANTO DOMINGO </t>
  </si>
  <si>
    <t>SANTO DOMINGO ESTE</t>
  </si>
  <si>
    <t>LAS PALMA ALMA ROSA</t>
  </si>
  <si>
    <t>829/290/5711</t>
  </si>
  <si>
    <t>SHU YI LIU</t>
  </si>
  <si>
    <t>AMA DE CASA</t>
  </si>
  <si>
    <t xml:space="preserve">HSIAO HENG HUANG                         </t>
  </si>
  <si>
    <t>LIC CONTABILIDAD</t>
  </si>
  <si>
    <t>AKIKO TAKENAKA</t>
  </si>
  <si>
    <t>JAPON</t>
  </si>
  <si>
    <t>JAPONESA</t>
  </si>
  <si>
    <t>RETIRADA</t>
  </si>
  <si>
    <t>PROL. AVE. INDEPENCIA KM9</t>
  </si>
  <si>
    <t>809/533/1933 /809/860/0707</t>
  </si>
  <si>
    <t xml:space="preserve">JOSE LUIS CORRIPIO  ESTRADA </t>
  </si>
  <si>
    <t>ESPAÑOL</t>
  </si>
  <si>
    <t xml:space="preserve">LA JULIA </t>
  </si>
  <si>
    <t xml:space="preserve">DOMINGA ALTAGRACIA ANGELES IZQUIERDO </t>
  </si>
  <si>
    <t>RAMON REYNALDOO PAREDES DOMINGUEZ</t>
  </si>
  <si>
    <t>809-566-1484  /  829-344-1582</t>
  </si>
  <si>
    <t xml:space="preserve">JIEPIN FENG LI </t>
  </si>
  <si>
    <t>CHINA</t>
  </si>
  <si>
    <t xml:space="preserve">COCINERO </t>
  </si>
  <si>
    <t xml:space="preserve">NACO </t>
  </si>
  <si>
    <t xml:space="preserve">JOHANNA ROSSY REYES GENAO </t>
  </si>
  <si>
    <t xml:space="preserve">LEOCADIO GUILLEN </t>
  </si>
  <si>
    <t>829-874-7018  /  809-210-6618</t>
  </si>
  <si>
    <t>DORIS ELIZABETH SANABRIA SANABRIA</t>
  </si>
  <si>
    <t>CONTABLE</t>
  </si>
  <si>
    <t>SANTO DOMINGO OESTE</t>
  </si>
  <si>
    <t>HERRERA</t>
  </si>
  <si>
    <t>809/636/1067 /809/403/2138</t>
  </si>
  <si>
    <t>PAVEL SERGEEVICH USHANOV</t>
  </si>
  <si>
    <t>RUSO</t>
  </si>
  <si>
    <t>MARCOS BELTRE FLORENTINO</t>
  </si>
  <si>
    <t xml:space="preserve">FERNANDO AUGUSTO MAYANS ESCOBAR </t>
  </si>
  <si>
    <t>829-731-8274 //  809-842-7755</t>
  </si>
  <si>
    <t xml:space="preserve">MAIKEL CABRERA PEREZ </t>
  </si>
  <si>
    <t xml:space="preserve">CUBA </t>
  </si>
  <si>
    <t xml:space="preserve">CUBANO </t>
  </si>
  <si>
    <t xml:space="preserve">PROFESOR </t>
  </si>
  <si>
    <t xml:space="preserve">CARLA MARIA HERNANDEZ DE GRULLON </t>
  </si>
  <si>
    <t>MORAIMA PEREZ MUÑOZ</t>
  </si>
  <si>
    <t>809-299-6443  /  809-567-5195</t>
  </si>
  <si>
    <t>YONG HUI CEN</t>
  </si>
  <si>
    <t>MENDOZA</t>
  </si>
  <si>
    <t>JOHANNA ROSSY REYES GENAO</t>
  </si>
  <si>
    <t>829/874/7018</t>
  </si>
  <si>
    <t>MARIA CARLA GOMEZ MESTRE</t>
  </si>
  <si>
    <t>ESTUANTE</t>
  </si>
  <si>
    <t>ARROYO HONDO</t>
  </si>
  <si>
    <t>829/340/5500</t>
  </si>
  <si>
    <t>KATIA DE LA CARIDAD RODRIGUEZ MAURA</t>
  </si>
  <si>
    <t>INGENIERA</t>
  </si>
  <si>
    <t>849/867/7646</t>
  </si>
  <si>
    <t>JOSE ANDRES MARTINEZ PEREZ</t>
  </si>
  <si>
    <t>EMPLADO PRIVADO</t>
  </si>
  <si>
    <t>809/689/9136/809/868/8012</t>
  </si>
  <si>
    <t>MONIKA ISABEL MARTINEZ PEREZ</t>
  </si>
  <si>
    <t>ESTUDIANTE</t>
  </si>
  <si>
    <t>MIRLAYDIS PINEDA COLUMBIE</t>
  </si>
  <si>
    <t xml:space="preserve">CUBANA </t>
  </si>
  <si>
    <t>ASTISTA PLATICO</t>
  </si>
  <si>
    <t>LA FERIA</t>
  </si>
  <si>
    <t>849/201/2025</t>
  </si>
  <si>
    <t>LILIA NOHEMI SILVA BARRUETA</t>
  </si>
  <si>
    <t>809/769/1606</t>
  </si>
  <si>
    <t>MARIELA ANDREINA RAMIREZ PEREZ</t>
  </si>
  <si>
    <t>VEZUELA</t>
  </si>
  <si>
    <t>VENEZULA</t>
  </si>
  <si>
    <t>SERRALLAS</t>
  </si>
  <si>
    <t>809/807/9638 8099651554</t>
  </si>
  <si>
    <t>JOSE GABRIEL MARAGOTO GONZALEZ</t>
  </si>
  <si>
    <t>EMPRESARIO</t>
  </si>
  <si>
    <t>809/563/2463/829/894/2819</t>
  </si>
  <si>
    <t>LORENZO ROBERTO SANCASSANI</t>
  </si>
  <si>
    <t>ITALIA</t>
  </si>
  <si>
    <t xml:space="preserve">PUERTO PLATA </t>
  </si>
  <si>
    <t xml:space="preserve">SOSUA </t>
  </si>
  <si>
    <t>CABARETE</t>
  </si>
  <si>
    <t>809-885-3429</t>
  </si>
  <si>
    <t>LIVIA VADIMOVNA  GURILIOVA SOKOLOVSKAYA</t>
  </si>
  <si>
    <t>RUSA</t>
  </si>
  <si>
    <t xml:space="preserve">PEDRO PABLO FERNANDEZ BAUTISTA </t>
  </si>
  <si>
    <t xml:space="preserve">RAMON E . LIBERATO TORRES </t>
  </si>
  <si>
    <t>809-756-7971</t>
  </si>
  <si>
    <t xml:space="preserve"> FABRICE DENIS DENTRESSANGLE BOLLOND</t>
  </si>
  <si>
    <t>FRANCIA</t>
  </si>
  <si>
    <t>SAMANA</t>
  </si>
  <si>
    <t>LAS TERRENAS</t>
  </si>
  <si>
    <t>LA CEIBA</t>
  </si>
  <si>
    <t>809/968/7288</t>
  </si>
  <si>
    <t>JOU-CHU WANG</t>
  </si>
  <si>
    <t>AEGENTINA</t>
  </si>
  <si>
    <t>SAN CRISTOVA</t>
  </si>
  <si>
    <t>809/528/2247 829-451-5023</t>
  </si>
  <si>
    <t>HSIU-I WANG</t>
  </si>
  <si>
    <t>809-508-2247-829-451-5024</t>
  </si>
  <si>
    <t xml:space="preserve">SYED MUZAFFAR  HASAN </t>
  </si>
  <si>
    <t xml:space="preserve">PAKISTAN </t>
  </si>
  <si>
    <t xml:space="preserve">PAKISTANI </t>
  </si>
  <si>
    <t xml:space="preserve">SANTO DOMINGO OESTE </t>
  </si>
  <si>
    <t xml:space="preserve">DON HONORIO </t>
  </si>
  <si>
    <t>809-378-5519  /  829-641-7037</t>
  </si>
  <si>
    <t xml:space="preserve">ANA LUISA  ROS DE PEREZ MELLA </t>
  </si>
  <si>
    <t xml:space="preserve">CUESTA HERMOSA </t>
  </si>
  <si>
    <t xml:space="preserve">JUAN FRANCISCO ADAMES DE LOS SANTOS </t>
  </si>
  <si>
    <t xml:space="preserve">CARMEN MILAGROS CONTRERAS </t>
  </si>
  <si>
    <t>809-385-2852  / 829-257-9101</t>
  </si>
  <si>
    <t>LESLY HABER DIAZ</t>
  </si>
  <si>
    <t xml:space="preserve">VILLA SAMANA </t>
  </si>
  <si>
    <t>829-962-3859</t>
  </si>
  <si>
    <t>TAREK KLEIB MARZOURA</t>
  </si>
  <si>
    <t xml:space="preserve">SIRIA </t>
  </si>
  <si>
    <t xml:space="preserve">ANDY RAFAEL RODRIGUEZ DURAN </t>
  </si>
  <si>
    <t>809-541-9307</t>
  </si>
  <si>
    <t>IVAR ANTONIO BELLO AGUILAR</t>
  </si>
  <si>
    <t>HOMDURAS NORTE</t>
  </si>
  <si>
    <t>829-504-1976-</t>
  </si>
  <si>
    <t>RAMON VALDES MORA</t>
  </si>
  <si>
    <t>CUBANAS</t>
  </si>
  <si>
    <t>EMPLEDO PRIVADO</t>
  </si>
  <si>
    <t>COSTA BIAVA</t>
  </si>
  <si>
    <t>809-330-0600</t>
  </si>
  <si>
    <t>VOLODIMIR ROZVALOK</t>
  </si>
  <si>
    <t>RUSIA</t>
  </si>
  <si>
    <t>PUERTO PLATA</t>
  </si>
  <si>
    <t>EL BATEY</t>
  </si>
  <si>
    <t>809-282-4552</t>
  </si>
  <si>
    <t>TATIANA TYULENEVA</t>
  </si>
  <si>
    <t>UCRANIANA</t>
  </si>
  <si>
    <t>809-965-2485</t>
  </si>
  <si>
    <t>VICKY DAYAN GOMEZ CAÑON</t>
  </si>
  <si>
    <t>REPACTO DE ESTE</t>
  </si>
  <si>
    <t>849-657-4886</t>
  </si>
  <si>
    <t>SHU  CHUAN CHANG CHANG</t>
  </si>
  <si>
    <t>AV. WISTON CHURCHILL</t>
  </si>
  <si>
    <t>JULISSA  KARINA SANCHEZ  CONTRERA</t>
  </si>
  <si>
    <t>809-713-1188</t>
  </si>
  <si>
    <t>SHENG LI YANG LAI</t>
  </si>
  <si>
    <t>ENSANCHE PARAISO</t>
  </si>
  <si>
    <t>WEI SHUN YANG CHANG</t>
  </si>
  <si>
    <t>WEI-SHUN YANG CHANG</t>
  </si>
  <si>
    <t xml:space="preserve">                         21/07/1481</t>
  </si>
  <si>
    <t>CORMECIANTE</t>
  </si>
  <si>
    <t>809/713/11/88</t>
  </si>
  <si>
    <t>SIMON EL KHOURY</t>
  </si>
  <si>
    <t>LIBANESA</t>
  </si>
  <si>
    <t>CONSTRUCTOR</t>
  </si>
  <si>
    <t>DUARTE</t>
  </si>
  <si>
    <t>SAN FRACISCO DE MACORI</t>
  </si>
  <si>
    <t>URBANIZACION ANDUJAR</t>
  </si>
  <si>
    <t>829-330-4004-849-201-40000</t>
  </si>
  <si>
    <t>CARMEN GIULIA MARIA CAVAGLIANO ROSSETTI DE ALBA</t>
  </si>
  <si>
    <t>MIRADOR SUR</t>
  </si>
  <si>
    <t>809/792/2691/849/410/2121</t>
  </si>
  <si>
    <t>MEI FENG CHUANG</t>
  </si>
  <si>
    <t xml:space="preserve">LAS PALMA ALMA </t>
  </si>
  <si>
    <t>OSCAR GONZALEZ MAURA</t>
  </si>
  <si>
    <t>OSCA GONZALEZ MAURA</t>
  </si>
  <si>
    <t>809-770-3782</t>
  </si>
  <si>
    <t>YUAN CHIN LEE LIN</t>
  </si>
  <si>
    <t>LAS PALMAS</t>
  </si>
  <si>
    <t>RUBEN DARIO SANCHEZ HOYOS</t>
  </si>
  <si>
    <t>EL MILLON</t>
  </si>
  <si>
    <t>809-482-1560-809-815-3811</t>
  </si>
  <si>
    <t>PEDRO MANUEL BELLO MAYOR</t>
  </si>
  <si>
    <t>INDEPENDENCIA</t>
  </si>
  <si>
    <t>809/535-3290/-809664-0611</t>
  </si>
  <si>
    <t>SARA ISABEL BANDA GARCIA</t>
  </si>
  <si>
    <t>LOS RESTAURADORES</t>
  </si>
  <si>
    <t>809-481-2259-809-481-2259</t>
  </si>
  <si>
    <t xml:space="preserve">WAN CHANG  KUANG </t>
  </si>
  <si>
    <t>GAZCUE</t>
  </si>
  <si>
    <t>809-714-9817</t>
  </si>
  <si>
    <t xml:space="preserve">GERMANO NICCOLINI BALDONI </t>
  </si>
  <si>
    <t>MECANICO</t>
  </si>
  <si>
    <t xml:space="preserve">PRADO ORIENTAL </t>
  </si>
  <si>
    <t>809-262-2570  /  809-973-6460</t>
  </si>
  <si>
    <t>VYACHESLAV GAREEV</t>
  </si>
  <si>
    <t>MAXIEL JOSEFINA ABREU RODRIGUEZ</t>
  </si>
  <si>
    <t xml:space="preserve">DOMINGO FCO. VARGAS ALMANZAR </t>
  </si>
  <si>
    <t>829-980-3607</t>
  </si>
  <si>
    <t>NATALIA GAREYEVA</t>
  </si>
  <si>
    <t xml:space="preserve">RUSA </t>
  </si>
  <si>
    <t xml:space="preserve">ELENA GAREYEVA </t>
  </si>
  <si>
    <t>809-980-3607</t>
  </si>
  <si>
    <t xml:space="preserve">TATYANA GAREYEVA </t>
  </si>
  <si>
    <t>JUBILADA</t>
  </si>
  <si>
    <t xml:space="preserve">LORENA GUADALUPE  MEZA </t>
  </si>
  <si>
    <t xml:space="preserve">NICARAGUA </t>
  </si>
  <si>
    <t xml:space="preserve">NICARAGUENSE </t>
  </si>
  <si>
    <t xml:space="preserve">SECRETARIA </t>
  </si>
  <si>
    <t>CIUDAD JUAN BOSCH</t>
  </si>
  <si>
    <t xml:space="preserve">JOSE RAFAEL  CERDA ESTRELLA </t>
  </si>
  <si>
    <t xml:space="preserve">JOSSE RAFAEL CERDA ESTRELLA </t>
  </si>
  <si>
    <t>809-726-3525  /  809-783-3623</t>
  </si>
  <si>
    <t>JOSE MANUEL RODRIGUEZ SALGADO</t>
  </si>
  <si>
    <t>JUBILADO</t>
  </si>
  <si>
    <t>DISTRITO NACIONAL ESTE</t>
  </si>
  <si>
    <t>LOS PRADO ORIENTAL</t>
  </si>
  <si>
    <t>809-829-6272/809-630-5092</t>
  </si>
  <si>
    <t>YU QING HE</t>
  </si>
  <si>
    <t>RAMIRO AGUILAR GAMU</t>
  </si>
  <si>
    <t>CENTRO DE CIUDA</t>
  </si>
  <si>
    <t>809-261-7877-829-573-8625</t>
  </si>
  <si>
    <t>809-261-7877-825-573-8625</t>
  </si>
  <si>
    <t>MARIA JULIA FERNANDEZ LOPEZ</t>
  </si>
  <si>
    <t>MIRADOR NORTE</t>
  </si>
  <si>
    <t>XINYU CHEN ZHONG</t>
  </si>
  <si>
    <t>LOS ALPES</t>
  </si>
  <si>
    <t>809-854-5423-809-854-54-24</t>
  </si>
  <si>
    <t>YONG CHANG CAI ZHENG</t>
  </si>
  <si>
    <t>809-854-5423-809-854-5423</t>
  </si>
  <si>
    <t>RANDY YURI SANCHEZ LOPEZ</t>
  </si>
  <si>
    <t>MERCADOLOGO</t>
  </si>
  <si>
    <t>EVARISTO MORALES</t>
  </si>
  <si>
    <t>809-991-5000/809-653-5154</t>
  </si>
  <si>
    <t xml:space="preserve">PEI - YEE CHEN </t>
  </si>
  <si>
    <t xml:space="preserve">CHINA </t>
  </si>
  <si>
    <t xml:space="preserve">DISTRITO NACIONAL </t>
  </si>
  <si>
    <t xml:space="preserve">809-885-5729  /  </t>
  </si>
  <si>
    <t>ROULA MOUSSA HAFEZ</t>
  </si>
  <si>
    <t>LOMAS DE ARROYO HONDO</t>
  </si>
  <si>
    <t>809/378/0773/809/307/2185</t>
  </si>
  <si>
    <t>CARMEN LUZ SANTOS CHINCHILLA</t>
  </si>
  <si>
    <t>GUATEMALA</t>
  </si>
  <si>
    <t>TECNICO</t>
  </si>
  <si>
    <t xml:space="preserve">DUARTE </t>
  </si>
  <si>
    <t>URBANIZACION ALVAREZ</t>
  </si>
  <si>
    <t>809-725-1579-829-4550969</t>
  </si>
  <si>
    <t xml:space="preserve">LIHENG WU </t>
  </si>
  <si>
    <t>SANTO DOMINGO NORTE</t>
  </si>
  <si>
    <t>VILLA MELLA</t>
  </si>
  <si>
    <t>809-696-9022</t>
  </si>
  <si>
    <t>ADRIAN BOSCH</t>
  </si>
  <si>
    <t>829-489-2003</t>
  </si>
  <si>
    <t>MEIYING TANG LIN</t>
  </si>
  <si>
    <t>DON BOSCO</t>
  </si>
  <si>
    <t>809-726-3062-829-325-8888</t>
  </si>
  <si>
    <t>SHAN CHING LAI</t>
  </si>
  <si>
    <t>LOS PRADOS</t>
  </si>
  <si>
    <t>809-877-8411</t>
  </si>
  <si>
    <t>HSUEH JU YEH</t>
  </si>
  <si>
    <t>EMPLEADA PRIVADO</t>
  </si>
  <si>
    <t>809-473-4731-809-491-2222</t>
  </si>
  <si>
    <t>MARTHA ISABEL SABOGAL</t>
  </si>
  <si>
    <t>VILLA MARINA</t>
  </si>
  <si>
    <t>809/972-0035-829-941-7799</t>
  </si>
  <si>
    <t>BOJANA DOZET DOZET</t>
  </si>
  <si>
    <t>YUGOSLAVIA</t>
  </si>
  <si>
    <t>VENDEDORA</t>
  </si>
  <si>
    <t>PROCAR.</t>
  </si>
  <si>
    <t>849-251-2347</t>
  </si>
  <si>
    <t>BILJANA DOZET DOZET</t>
  </si>
  <si>
    <t>PROCAR</t>
  </si>
  <si>
    <t>849-8582233</t>
  </si>
  <si>
    <t>LUCY CARIAS GUIZADO</t>
  </si>
  <si>
    <t>ABOGADO</t>
  </si>
  <si>
    <t>809-567-9222/809-481-7131</t>
  </si>
  <si>
    <t>MARIA CRISTINA GUIZADO DE CARIAS</t>
  </si>
  <si>
    <t>DISENADOR</t>
  </si>
  <si>
    <t>809/567/9222/809/489 481-7131</t>
  </si>
  <si>
    <t>PRIVADA</t>
  </si>
  <si>
    <t>809-473-4731/809-491-2222</t>
  </si>
  <si>
    <t>JAVIER PEREZ ESCLUSA</t>
  </si>
  <si>
    <t>LOS CACIZGOS</t>
  </si>
  <si>
    <t>809-508-2266</t>
  </si>
  <si>
    <t>YUAN FUEI LIAO SU</t>
  </si>
  <si>
    <t>EDITOR</t>
  </si>
  <si>
    <t>809/540/3674/829/958/2281</t>
  </si>
  <si>
    <t xml:space="preserve">TANIA ALONSO DE GARCIA </t>
  </si>
  <si>
    <t xml:space="preserve">ING EN SISTEMA </t>
  </si>
  <si>
    <t xml:space="preserve">MIRADOR SUR </t>
  </si>
  <si>
    <t>809-482-5384 / 809-968-1680</t>
  </si>
  <si>
    <t xml:space="preserve">MARVIN ANTONIO CARDOZA ESPINOZA </t>
  </si>
  <si>
    <t>ECONOMISTA</t>
  </si>
  <si>
    <t>809-729-1224</t>
  </si>
  <si>
    <t xml:space="preserve">MARTHA LILIA FLORES HERNANDEZ </t>
  </si>
  <si>
    <t xml:space="preserve">MEXICO </t>
  </si>
  <si>
    <t>MEXICANO</t>
  </si>
  <si>
    <t xml:space="preserve">BRISA DEL LLANO </t>
  </si>
  <si>
    <t xml:space="preserve">ELIZABETH L. REYES DE LOS SANTOS </t>
  </si>
  <si>
    <t xml:space="preserve">FELIPE  A NOBOA PEREIRA </t>
  </si>
  <si>
    <t>809-683-1054  / 809-850-3031</t>
  </si>
  <si>
    <t xml:space="preserve">MARCEL CUBA CARRERA </t>
  </si>
  <si>
    <t>809-534-6437  /  849-750-3535</t>
  </si>
  <si>
    <t>MANLIO MOGGIA</t>
  </si>
  <si>
    <t>ALMA ROSA1</t>
  </si>
  <si>
    <t>829-594-2494-849-632-7478</t>
  </si>
  <si>
    <t>AYAT KLEIB MARZOUKA</t>
  </si>
  <si>
    <t>ESPERILLA</t>
  </si>
  <si>
    <t>829-341-9307-849-477-9307</t>
  </si>
  <si>
    <t>MERARI SUNILDA BENAVIDES MARTINEZ</t>
  </si>
  <si>
    <t>809-912-4031-829-616-3371</t>
  </si>
  <si>
    <t xml:space="preserve">GANNA ROZVALOVA </t>
  </si>
  <si>
    <t>UCRANIA</t>
  </si>
  <si>
    <t xml:space="preserve">EL BATEY </t>
  </si>
  <si>
    <t xml:space="preserve">EVELIN DE LA CRUZ JAVIER </t>
  </si>
  <si>
    <t xml:space="preserve">EPIFANIO VASQUEZ SANTOS </t>
  </si>
  <si>
    <t>829-919-2488</t>
  </si>
  <si>
    <t>CHAONA WU</t>
  </si>
  <si>
    <t>VILLA DUARTE</t>
  </si>
  <si>
    <t>809-593-1493/-849-725-1336</t>
  </si>
  <si>
    <t>MUHAMMAD IMRAN UL HAQ</t>
  </si>
  <si>
    <t>RADIOLOGO</t>
  </si>
  <si>
    <t>ALTO DE GURABO</t>
  </si>
  <si>
    <t>829-329-2223</t>
  </si>
  <si>
    <t xml:space="preserve">PEDRO ANTONIO NIETO FEIJOO </t>
  </si>
  <si>
    <t>LIC. EN MATEMATICAS</t>
  </si>
  <si>
    <t>809-561-5599  829-640-9171</t>
  </si>
  <si>
    <t xml:space="preserve">LENIN LUNA RODRIGUEZ </t>
  </si>
  <si>
    <t xml:space="preserve">LAS TERRENAS </t>
  </si>
  <si>
    <t xml:space="preserve">809-764-3020  </t>
  </si>
  <si>
    <t>CHING-CHEN HSIAO</t>
  </si>
  <si>
    <t>ENSACNEZ PIANTINE</t>
  </si>
  <si>
    <t>809-497-4947-829-207-4389</t>
  </si>
  <si>
    <t>DANIEL PAUL TAYLOR POULIN</t>
  </si>
  <si>
    <t>ESTADO UNIDO</t>
  </si>
  <si>
    <t>SERALLES</t>
  </si>
  <si>
    <t>809255-0980</t>
  </si>
  <si>
    <t>FERNANDO IGNACIO FERRAN BRU</t>
  </si>
  <si>
    <t>DISTRITO NACIONAK</t>
  </si>
  <si>
    <t>809/566/7889/-809/982/0744</t>
  </si>
  <si>
    <t xml:space="preserve">MOHAMMAD ALI SADIQ PERVEZ </t>
  </si>
  <si>
    <t xml:space="preserve">MEDICO </t>
  </si>
  <si>
    <t xml:space="preserve">MIRADOR NORTE </t>
  </si>
  <si>
    <t>809-358-9959</t>
  </si>
  <si>
    <t xml:space="preserve">SOAD MUFDI DE FERRER </t>
  </si>
  <si>
    <t xml:space="preserve">GORDANA </t>
  </si>
  <si>
    <t>GORDANIA</t>
  </si>
  <si>
    <t>PUERTA DE HIERRO</t>
  </si>
  <si>
    <t>809-289-0026  /  849-388-0026</t>
  </si>
  <si>
    <t xml:space="preserve">HECTOR TAMAYO MARTINEZ </t>
  </si>
  <si>
    <t xml:space="preserve">SANTIAGO </t>
  </si>
  <si>
    <t xml:space="preserve">VILLA OLGA </t>
  </si>
  <si>
    <t>809-657-7559</t>
  </si>
  <si>
    <t xml:space="preserve">ANNIA QUESADA BRAOJOS </t>
  </si>
  <si>
    <t xml:space="preserve">MATA HAMBRE </t>
  </si>
  <si>
    <t>829-652-9968</t>
  </si>
  <si>
    <t xml:space="preserve">DAYANIS DIAZ VALLEJERA </t>
  </si>
  <si>
    <t>LICDA. QUIMICA</t>
  </si>
  <si>
    <t xml:space="preserve">DISTRITI NACIONAL </t>
  </si>
  <si>
    <t>809-476-7761 / 809-409-8277</t>
  </si>
  <si>
    <t xml:space="preserve">ELIAS JOSE PACHECO JAIMES </t>
  </si>
  <si>
    <t>829-962-0092</t>
  </si>
  <si>
    <t>JUE-XIAN LEUNG NG</t>
  </si>
  <si>
    <t>BARRIO LANDIA</t>
  </si>
  <si>
    <t>829/846/1910/829/846/1910</t>
  </si>
  <si>
    <t>HUI FEN ZHANG</t>
  </si>
  <si>
    <t>SANTO  DOMINGO ESTE</t>
  </si>
  <si>
    <t>LOS ALCARRIZOR</t>
  </si>
  <si>
    <t>289/846/1910/829/846/1910</t>
  </si>
  <si>
    <t>AMELIA MARIA DEL SAGRARIO HERNANDEZ JIMENEZ</t>
  </si>
  <si>
    <t>809/685/3002</t>
  </si>
  <si>
    <t>829/367/0348</t>
  </si>
  <si>
    <t>BRIZEL TERRERO FONTS</t>
  </si>
  <si>
    <t>CUNANA</t>
  </si>
  <si>
    <t>809/686/1656/809/910/7565</t>
  </si>
  <si>
    <t>ANOESKA VAN LEUVEREN</t>
  </si>
  <si>
    <t>HAARLEM</t>
  </si>
  <si>
    <t>NEDERLANDESA</t>
  </si>
  <si>
    <t>COLORADO PUÑAL</t>
  </si>
  <si>
    <t>809/978/9658</t>
  </si>
  <si>
    <t>809/978/5658</t>
  </si>
  <si>
    <t>ANNIA VIÑAS TORRES</t>
  </si>
  <si>
    <t>LIC.ENFERMERIA</t>
  </si>
  <si>
    <t>809/467/3353/829986/4055</t>
  </si>
  <si>
    <t xml:space="preserve">LUCYAMELIA CARMONA SOCORRO </t>
  </si>
  <si>
    <t>VENEZOLANA</t>
  </si>
  <si>
    <t>PIANTINI</t>
  </si>
  <si>
    <t xml:space="preserve">KATHERINE MILANIS SEGURA SEGURA </t>
  </si>
  <si>
    <t xml:space="preserve">JOSE MANUEL MELO MELO </t>
  </si>
  <si>
    <t>809-627-6465 / 809-861-2080</t>
  </si>
  <si>
    <t xml:space="preserve">JORGE CHONGO TORREBLANCA </t>
  </si>
  <si>
    <t>INGENIERO</t>
  </si>
  <si>
    <t xml:space="preserve">ZONA COLONIAL </t>
  </si>
  <si>
    <t>829-687-0133 / 829-498-4210</t>
  </si>
  <si>
    <t>SU YUN MO DE CEN</t>
  </si>
  <si>
    <t>K28</t>
  </si>
  <si>
    <t>809/867-4263</t>
  </si>
  <si>
    <t>HAI CHANG LEE</t>
  </si>
  <si>
    <t xml:space="preserve">SAN CARLOS </t>
  </si>
  <si>
    <t>809-566-3831  /  809- 995-5809</t>
  </si>
  <si>
    <t xml:space="preserve">Fecha 
Solicitud </t>
  </si>
  <si>
    <t>Fecha 
Entrega</t>
  </si>
  <si>
    <t xml:space="preserve">JUAN BONETTI </t>
  </si>
  <si>
    <t>05/08/1782</t>
  </si>
  <si>
    <t>ITALIANO</t>
  </si>
  <si>
    <t>CHARLES MELEAN REID BONETTI</t>
  </si>
  <si>
    <t>809-533-4315  /  809-481-0102</t>
  </si>
  <si>
    <t xml:space="preserve">GENNARO ETTORE PASQUALE PEZZOTTI </t>
  </si>
  <si>
    <t>25/03/1894</t>
  </si>
  <si>
    <t>STELLA MARIS PEZZOTTI LOPEZ</t>
  </si>
  <si>
    <t>809-531-0101 / 829-650-7301/  809-292-5674</t>
  </si>
  <si>
    <t>ANTONIO MARRANZINI INGINIO</t>
  </si>
  <si>
    <t>829/493/9899</t>
  </si>
  <si>
    <t>ENRICO BARBARUK</t>
  </si>
  <si>
    <t>ALEMANIA</t>
  </si>
  <si>
    <t>AZUA</t>
  </si>
  <si>
    <t>MARIA DEL CARMEN ALEÑA MARCILLACH</t>
  </si>
  <si>
    <t>ESPANOL</t>
  </si>
  <si>
    <t>ESPAÑA</t>
  </si>
  <si>
    <t xml:space="preserve">RAFAEL ANTONIO RIVAS CORDONA </t>
  </si>
  <si>
    <t>809-710-1027  /809-473-5641</t>
  </si>
  <si>
    <t>MANFRED KARL ALBERT DORF</t>
  </si>
  <si>
    <t>809/224/7261</t>
  </si>
  <si>
    <t>JOSE ARTURO CONDE MARTINEZ</t>
  </si>
  <si>
    <t>05/01/1872</t>
  </si>
  <si>
    <t xml:space="preserve">VINCENZO ANTONSIMEOLI ANASTASIO </t>
  </si>
  <si>
    <t>19/04/1870</t>
  </si>
  <si>
    <t>Razón de solicitud</t>
  </si>
  <si>
    <t>8. Certificados de Renuncia a Nacionalidad</t>
  </si>
  <si>
    <t>Fecha  naturalizado</t>
  </si>
  <si>
    <t>Razón de solicitud renuncia a nacionalidad</t>
  </si>
  <si>
    <t>ADONIS RODRIGUEZ FERNANDEZ</t>
  </si>
  <si>
    <t>L045981</t>
  </si>
  <si>
    <t>ARODRIGUZZFE@GMAIL.COM</t>
  </si>
  <si>
    <t>849-856-4175/829-804-6178</t>
  </si>
  <si>
    <t>2 AÑOS</t>
  </si>
  <si>
    <t xml:space="preserve">ALEJANDRO ANSLEY RAVELO CRUZ </t>
  </si>
  <si>
    <t>HIJO NAT. MAYOR DE EDAD</t>
  </si>
  <si>
    <t>J571008</t>
  </si>
  <si>
    <t>DANSLEY@GMAIL.COM</t>
  </si>
  <si>
    <t>429-619-2171</t>
  </si>
  <si>
    <t xml:space="preserve">ESTILISTA </t>
  </si>
  <si>
    <t>INVIVIENDA</t>
  </si>
  <si>
    <t>CATHERINE PAULETTE JEANNE METRAL</t>
  </si>
  <si>
    <t>14-23</t>
  </si>
  <si>
    <t>FRANCESA</t>
  </si>
  <si>
    <t>20EE23533</t>
  </si>
  <si>
    <t>ACCEMOQ.AG@GMAIL.COM</t>
  </si>
  <si>
    <t>829-921-5055</t>
  </si>
  <si>
    <t>SASTRERIA</t>
  </si>
  <si>
    <t>PALMAR DE LOS NIDOS</t>
  </si>
  <si>
    <t>DARSYT HERNANDEZ TUR</t>
  </si>
  <si>
    <t>K300265</t>
  </si>
  <si>
    <t>DARSYTHTUR@GMAIL.COM</t>
  </si>
  <si>
    <t>809-237-5753/829224-0209</t>
  </si>
  <si>
    <t>CHOFER UBER</t>
  </si>
  <si>
    <t>ENGOMBE</t>
  </si>
  <si>
    <t>ETTORE TROMBIN</t>
  </si>
  <si>
    <t>ITALIANA</t>
  </si>
  <si>
    <t>YB0525914</t>
  </si>
  <si>
    <t>ETTORE_TROMBIN@YAHOO.COM</t>
  </si>
  <si>
    <t>809-920-3924</t>
  </si>
  <si>
    <t>CINEMATOGRAFIA</t>
  </si>
  <si>
    <t>10 AÑOS</t>
  </si>
  <si>
    <t>BELLA VISTA</t>
  </si>
  <si>
    <t>GERARD ANDRE KUHN</t>
  </si>
  <si>
    <t>20EE23532</t>
  </si>
  <si>
    <t>829-919-2222</t>
  </si>
  <si>
    <t>GERENTE DE COMPAÑÍA</t>
  </si>
  <si>
    <t>GLADIS LILIA PEREZ FERNANDEZ</t>
  </si>
  <si>
    <t>K534872</t>
  </si>
  <si>
    <t>GPEREZFERNAN51@GMAIL.COM</t>
  </si>
  <si>
    <t>809-995-3809/829-484-6787</t>
  </si>
  <si>
    <t>GLORIA MARIA CANTILLO FLOREZ</t>
  </si>
  <si>
    <t>CASTILLOGLORIA@GMAIL.COM</t>
  </si>
  <si>
    <t>8099-315-8347/809-217-5078</t>
  </si>
  <si>
    <t>ANALISTA DEL MICM</t>
  </si>
  <si>
    <t>SECTOR LA AGUSTINA</t>
  </si>
  <si>
    <t>LUIS HERNANDEZ CANCIO</t>
  </si>
  <si>
    <t>J662703</t>
  </si>
  <si>
    <t>LUISHC72@YAHOO.ES</t>
  </si>
  <si>
    <t>849-352-9323/829-342-2393</t>
  </si>
  <si>
    <t>DIRECTOR DE PROYECTOS</t>
  </si>
  <si>
    <t>11 AÑOS</t>
  </si>
  <si>
    <t>MONTE PLATA</t>
  </si>
  <si>
    <t>BAYAGUANA</t>
  </si>
  <si>
    <t>LOS COCOS</t>
  </si>
  <si>
    <t>MARIA ALEJANDRA NAVARRO MEJIA</t>
  </si>
  <si>
    <t>NICARAGUENSE</t>
  </si>
  <si>
    <t>C02409640</t>
  </si>
  <si>
    <t>ALEJANDRANAVARRO45NG@GMAIL.COM</t>
  </si>
  <si>
    <t>849-361-1664</t>
  </si>
  <si>
    <t>MARIA CAROLINA GUEVARA SALAS</t>
  </si>
  <si>
    <t>ROSAMEDINAP@HOTMAIL.COM</t>
  </si>
  <si>
    <t>809-770-2372</t>
  </si>
  <si>
    <t xml:space="preserve">MARIA CLAUDIA VARGAS JUAREZ </t>
  </si>
  <si>
    <t>PERU</t>
  </si>
  <si>
    <t>PERUANA</t>
  </si>
  <si>
    <t>MCVARGASJUAREZ@GMAIL.COM</t>
  </si>
  <si>
    <t>809-716-8222</t>
  </si>
  <si>
    <t>MEDICO GERIATRA</t>
  </si>
  <si>
    <t>LA ALTAGRACIA</t>
  </si>
  <si>
    <t>VERON</t>
  </si>
  <si>
    <t>PUNTA CANA VILLAGE</t>
  </si>
  <si>
    <t>MAYRA DEL ROSARIO LOPEZ HERNANDEZ</t>
  </si>
  <si>
    <t>MAYRALLODRAC@YAHOO.COM</t>
  </si>
  <si>
    <t>809-482-0412/809-343-3719</t>
  </si>
  <si>
    <t>22 AÑOS</t>
  </si>
  <si>
    <t>MOISES INFANTE LUQUE</t>
  </si>
  <si>
    <t>AAJ539915</t>
  </si>
  <si>
    <t>MOISES_INFANTE@HOTMAIL.COM</t>
  </si>
  <si>
    <t>809-832-7948/829-337-0365</t>
  </si>
  <si>
    <t>EBANISTA</t>
  </si>
  <si>
    <t>MONSEÑOR NOEL</t>
  </si>
  <si>
    <t>BONAO</t>
  </si>
  <si>
    <t>RESPALTO YUNA</t>
  </si>
  <si>
    <t>MARK MAXIMOVICH VORONTSOV</t>
  </si>
  <si>
    <t>HIJO NAT. MENOR DE EDAD</t>
  </si>
  <si>
    <t>MMMSFR@MAIL.RU</t>
  </si>
  <si>
    <t>809-753-5145/829-754-3571</t>
  </si>
  <si>
    <t>1 AÑO</t>
  </si>
  <si>
    <t>OLGA LIDYA SALAZAR ALMANZA</t>
  </si>
  <si>
    <t>760-22</t>
  </si>
  <si>
    <t>J903098</t>
  </si>
  <si>
    <t>OLGALIDIA8@HOTMAIL.COM</t>
  </si>
  <si>
    <t>809-532-0147/809-986-7474</t>
  </si>
  <si>
    <t>KM 9 1/2</t>
  </si>
  <si>
    <t xml:space="preserve">RAFAEL LUIS DIAZ MADRIZ </t>
  </si>
  <si>
    <t>RAFAEL11LOGO440@GMAIL.COM</t>
  </si>
  <si>
    <t>809-308-6819</t>
  </si>
  <si>
    <t>ASISTENTE QUIRURGICO</t>
  </si>
  <si>
    <t>CRISTO REY</t>
  </si>
  <si>
    <t>RAQUEL ZARA JACHERO</t>
  </si>
  <si>
    <t>EE.UU</t>
  </si>
  <si>
    <t>ESTADO UNIDENSE</t>
  </si>
  <si>
    <t>RAQUELLNM@GMAIL.COM</t>
  </si>
  <si>
    <t>849-389-6816/849-654-0690</t>
  </si>
  <si>
    <t>CONTABILIDAD MEDICA</t>
  </si>
  <si>
    <t>HIGUEY</t>
  </si>
  <si>
    <t>ROBSIMAR  DEL VALLE RAMIREZ SANDIA</t>
  </si>
  <si>
    <t>ROBSIMARWRAMIREZ@GMAIL.COM</t>
  </si>
  <si>
    <t>829-255-7259/809-784-9767</t>
  </si>
  <si>
    <t>EMPRENDEDORA</t>
  </si>
  <si>
    <t>3 AÑOS</t>
  </si>
  <si>
    <t>ALTOS DE ARROYO HONDO</t>
  </si>
  <si>
    <t>RONNY CORRALES RODRIGUEZ</t>
  </si>
  <si>
    <t>L648222</t>
  </si>
  <si>
    <t>ELCHINO1969CU@HOTMAIL.COM</t>
  </si>
  <si>
    <t>809-240-5098/ 849-256-3253</t>
  </si>
  <si>
    <t>13 AÑOS</t>
  </si>
  <si>
    <t>LA SEIBA</t>
  </si>
  <si>
    <t>26//2022</t>
  </si>
  <si>
    <t>STEPHANE MICHEL DUVILLE</t>
  </si>
  <si>
    <t>14CY11853</t>
  </si>
  <si>
    <t>829-722-0755</t>
  </si>
  <si>
    <t>RENTISTA</t>
  </si>
  <si>
    <t>15 AÑOS</t>
  </si>
  <si>
    <t>RESIDENCIAL ACAPULCO</t>
  </si>
  <si>
    <t>TOM ALCIERE</t>
  </si>
  <si>
    <t>TOM.ALCIERRE@TOMALCIERRE.COM</t>
  </si>
  <si>
    <t>5 AÑOS</t>
  </si>
  <si>
    <t>SANTIAGO DE LOS CABALLEROS</t>
  </si>
  <si>
    <t>INVI</t>
  </si>
  <si>
    <t>UGO PISTILLI</t>
  </si>
  <si>
    <t>YA6189344</t>
  </si>
  <si>
    <t>PISTILLIY@MY.COM</t>
  </si>
  <si>
    <t>849-621-1266</t>
  </si>
  <si>
    <t>BIENES RAICES</t>
  </si>
  <si>
    <t>LA JULIA</t>
  </si>
  <si>
    <t>VICTOR MANUEL MUÑOZ DUTHIL</t>
  </si>
  <si>
    <t xml:space="preserve"> K855646</t>
  </si>
  <si>
    <t>UMUÑOZDUTHIL@GMAIL.COM</t>
  </si>
  <si>
    <t>849-852-6290</t>
  </si>
  <si>
    <t>ENTRENADOR PERSONAL</t>
  </si>
  <si>
    <t>AUTOPISTA DE SAN ISIDRO</t>
  </si>
  <si>
    <t xml:space="preserve">YUXIBETH DILUVINA MARTOS </t>
  </si>
  <si>
    <t>YUXIBETH.MARTOS@GMAIL.COM</t>
  </si>
  <si>
    <t>809-793-0482</t>
  </si>
  <si>
    <t>SUB ADMINISTRADORA</t>
  </si>
  <si>
    <t>LAS AMERICA</t>
  </si>
  <si>
    <t>YUDITH  LIS CORRALES RODRIGUEZ</t>
  </si>
  <si>
    <t>J648223</t>
  </si>
  <si>
    <t>3. Cantidad de Certificaciones de Nacionalidad solicitadas</t>
  </si>
  <si>
    <t>4. Cantidad de Certificaciones de no  Nacionalidad solicitadas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</si>
</sst>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4"/>
      <color theme="1"/>
      <name val="Nyala"/>
    </font>
    <font>
      <sz val="12"/>
      <color theme="1"/>
      <name val="Nyala"/>
    </font>
    <font>
      <sz val="11"/>
      <color theme="1"/>
      <name val="Nyala"/>
    </font>
    <font>
      <b/>
      <sz val="12"/>
      <color theme="1"/>
      <name val="Nyala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i/>
      <sz val="12"/>
      <color theme="1"/>
      <name val="Verdana"/>
      <family val="2"/>
    </font>
    <font>
      <b/>
      <i/>
      <sz val="12"/>
      <color theme="1"/>
      <name val="Verdana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u/>
      <sz val="7.7"/>
      <color theme="10"/>
      <name val="Calibri"/>
      <family val="2"/>
    </font>
    <font>
      <b/>
      <sz val="14"/>
      <color theme="6" tint="-0.249977111117893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6"/>
      <color theme="10"/>
      <name val="Calibri"/>
      <family val="2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Palatino Linotype"/>
      <family val="1"/>
    </font>
    <font>
      <sz val="12"/>
      <name val="Arial"/>
      <family val="2"/>
    </font>
    <font>
      <sz val="14"/>
      <color rgb="FF000000"/>
      <name val="Palatino Linotype"/>
      <family val="1"/>
    </font>
    <font>
      <u/>
      <sz val="12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1" xfId="1" applyBorder="1" applyAlignment="1" applyProtection="1"/>
    <xf numFmtId="14" fontId="0" fillId="0" borderId="1" xfId="0" applyNumberFormat="1" applyBorder="1"/>
    <xf numFmtId="14" fontId="0" fillId="0" borderId="8" xfId="0" applyNumberFormat="1" applyBorder="1"/>
    <xf numFmtId="0" fontId="0" fillId="0" borderId="9" xfId="0" applyBorder="1"/>
    <xf numFmtId="0" fontId="0" fillId="0" borderId="10" xfId="0" applyBorder="1"/>
    <xf numFmtId="14" fontId="0" fillId="0" borderId="11" xfId="0" applyNumberFormat="1" applyBorder="1"/>
    <xf numFmtId="0" fontId="0" fillId="0" borderId="12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3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" xfId="0" applyFont="1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/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/>
    <xf numFmtId="0" fontId="22" fillId="0" borderId="0" xfId="0" applyFont="1"/>
    <xf numFmtId="0" fontId="24" fillId="0" borderId="1" xfId="1" applyFont="1" applyBorder="1" applyAlignment="1" applyProtection="1"/>
    <xf numFmtId="0" fontId="23" fillId="0" borderId="1" xfId="0" applyFont="1" applyBorder="1" applyAlignment="1">
      <alignment horizontal="center"/>
    </xf>
    <xf numFmtId="0" fontId="22" fillId="0" borderId="1" xfId="0" applyFont="1" applyBorder="1"/>
    <xf numFmtId="14" fontId="22" fillId="0" borderId="1" xfId="0" applyNumberFormat="1" applyFont="1" applyBorder="1"/>
    <xf numFmtId="0" fontId="25" fillId="0" borderId="1" xfId="0" applyFont="1" applyBorder="1"/>
    <xf numFmtId="0" fontId="26" fillId="0" borderId="1" xfId="1" applyFont="1" applyBorder="1" applyAlignment="1" applyProtection="1"/>
    <xf numFmtId="0" fontId="23" fillId="0" borderId="1" xfId="0" applyFont="1" applyBorder="1"/>
    <xf numFmtId="0" fontId="23" fillId="0" borderId="0" xfId="0" applyFont="1"/>
    <xf numFmtId="14" fontId="23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right"/>
    </xf>
    <xf numFmtId="0" fontId="5" fillId="2" borderId="2" xfId="0" applyFont="1" applyFill="1" applyBorder="1" applyAlignment="1">
      <alignment vertical="center" wrapText="1"/>
    </xf>
    <xf numFmtId="0" fontId="27" fillId="0" borderId="13" xfId="0" applyFont="1" applyBorder="1"/>
    <xf numFmtId="0" fontId="27" fillId="0" borderId="14" xfId="0" applyFont="1" applyBorder="1"/>
    <xf numFmtId="14" fontId="23" fillId="0" borderId="11" xfId="0" applyNumberFormat="1" applyFont="1" applyBorder="1" applyAlignment="1">
      <alignment horizontal="left"/>
    </xf>
    <xf numFmtId="0" fontId="0" fillId="0" borderId="2" xfId="0" applyBorder="1"/>
    <xf numFmtId="0" fontId="0" fillId="0" borderId="13" xfId="0" applyBorder="1"/>
    <xf numFmtId="0" fontId="23" fillId="0" borderId="13" xfId="0" applyFont="1" applyBorder="1"/>
    <xf numFmtId="0" fontId="0" fillId="0" borderId="14" xfId="0" applyBorder="1" applyAlignment="1">
      <alignment horizontal="left"/>
    </xf>
    <xf numFmtId="0" fontId="28" fillId="0" borderId="13" xfId="0" applyFont="1" applyBorder="1"/>
    <xf numFmtId="0" fontId="22" fillId="0" borderId="13" xfId="0" applyFont="1" applyBorder="1"/>
    <xf numFmtId="0" fontId="29" fillId="0" borderId="13" xfId="0" applyFont="1" applyBorder="1"/>
    <xf numFmtId="0" fontId="28" fillId="0" borderId="0" xfId="0" applyFont="1"/>
    <xf numFmtId="0" fontId="22" fillId="0" borderId="1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right"/>
    </xf>
    <xf numFmtId="14" fontId="20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14" fontId="0" fillId="0" borderId="9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22" fillId="0" borderId="1" xfId="0" applyFont="1" applyBorder="1" applyAlignment="1">
      <alignment horizontal="left" wrapText="1"/>
    </xf>
    <xf numFmtId="0" fontId="0" fillId="0" borderId="9" xfId="0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/>
    <xf numFmtId="0" fontId="30" fillId="0" borderId="1" xfId="0" applyFont="1" applyBorder="1"/>
    <xf numFmtId="0" fontId="0" fillId="0" borderId="15" xfId="0" applyBorder="1"/>
    <xf numFmtId="0" fontId="2" fillId="3" borderId="0" xfId="0" applyFont="1" applyFill="1" applyAlignment="1">
      <alignment horizontal="left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0" fontId="33" fillId="0" borderId="1" xfId="0" applyFont="1" applyBorder="1"/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14" fontId="33" fillId="0" borderId="1" xfId="0" applyNumberFormat="1" applyFont="1" applyBorder="1"/>
    <xf numFmtId="0" fontId="33" fillId="0" borderId="1" xfId="0" applyFont="1" applyBorder="1" applyAlignment="1">
      <alignment wrapText="1"/>
    </xf>
    <xf numFmtId="0" fontId="20" fillId="6" borderId="1" xfId="0" applyFont="1" applyFill="1" applyBorder="1" applyAlignment="1">
      <alignment horizontal="center" vertical="center"/>
    </xf>
    <xf numFmtId="0" fontId="35" fillId="0" borderId="1" xfId="1" applyFont="1" applyBorder="1" applyAlignment="1" applyProtection="1"/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14" fontId="33" fillId="0" borderId="4" xfId="0" applyNumberFormat="1" applyFont="1" applyBorder="1" applyAlignment="1">
      <alignment horizontal="center"/>
    </xf>
    <xf numFmtId="0" fontId="33" fillId="0" borderId="1" xfId="0" applyFont="1" applyBorder="1" applyAlignment="1">
      <alignment vertical="center" wrapText="1"/>
    </xf>
    <xf numFmtId="14" fontId="3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horizontal="left"/>
    </xf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37" fillId="0" borderId="1" xfId="0" applyFont="1" applyBorder="1"/>
    <xf numFmtId="14" fontId="38" fillId="0" borderId="1" xfId="0" applyNumberFormat="1" applyFont="1" applyBorder="1" applyAlignment="1">
      <alignment horizontal="center"/>
    </xf>
    <xf numFmtId="0" fontId="38" fillId="0" borderId="1" xfId="0" applyFont="1" applyBorder="1"/>
    <xf numFmtId="0" fontId="38" fillId="0" borderId="1" xfId="0" applyFont="1" applyBorder="1" applyAlignment="1">
      <alignment horizontal="center"/>
    </xf>
    <xf numFmtId="0" fontId="37" fillId="0" borderId="1" xfId="0" applyFont="1" applyBorder="1" applyAlignment="1">
      <alignment horizontal="left"/>
    </xf>
    <xf numFmtId="14" fontId="37" fillId="0" borderId="1" xfId="0" applyNumberFormat="1" applyFont="1" applyBorder="1"/>
    <xf numFmtId="0" fontId="37" fillId="0" borderId="1" xfId="0" applyFont="1" applyBorder="1" applyAlignment="1">
      <alignment horizontal="center" vertical="center"/>
    </xf>
    <xf numFmtId="49" fontId="37" fillId="0" borderId="1" xfId="0" applyNumberFormat="1" applyFont="1" applyBorder="1"/>
    <xf numFmtId="0" fontId="37" fillId="0" borderId="1" xfId="0" applyFont="1" applyBorder="1" applyAlignment="1">
      <alignment horizontal="center"/>
    </xf>
    <xf numFmtId="14" fontId="37" fillId="0" borderId="1" xfId="0" applyNumberFormat="1" applyFont="1" applyBorder="1" applyAlignment="1">
      <alignment horizontal="right"/>
    </xf>
    <xf numFmtId="0" fontId="5" fillId="5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5" borderId="5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36" fillId="0" borderId="0" xfId="0" applyFont="1" applyAlignment="1">
      <alignment horizontal="left" vertical="center" wrapText="1"/>
    </xf>
    <xf numFmtId="0" fontId="36" fillId="2" borderId="5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left" vertical="center" wrapText="1"/>
    </xf>
    <xf numFmtId="0" fontId="36" fillId="2" borderId="6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OSAMEDINAP@HOTMAIL.COM" TargetMode="External"/><Relationship Id="rId13" Type="http://schemas.openxmlformats.org/officeDocument/2006/relationships/hyperlink" Target="mailto:ALEJANDRANAVARRO45NG@GMAIL.COM" TargetMode="External"/><Relationship Id="rId18" Type="http://schemas.openxmlformats.org/officeDocument/2006/relationships/hyperlink" Target="mailto:UMU&#209;OZDUTHIL@GMAIL.COM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mailto:ELCHINO1969CU@HOTMAIL.COM" TargetMode="External"/><Relationship Id="rId21" Type="http://schemas.openxmlformats.org/officeDocument/2006/relationships/hyperlink" Target="mailto:LUISHC72@YAHOO.ES" TargetMode="External"/><Relationship Id="rId7" Type="http://schemas.openxmlformats.org/officeDocument/2006/relationships/hyperlink" Target="mailto:MOISES_INFANTE@HOTMAIL.COM" TargetMode="External"/><Relationship Id="rId12" Type="http://schemas.openxmlformats.org/officeDocument/2006/relationships/hyperlink" Target="mailto:MCVARGASJUAREZ@GMAIL.COM" TargetMode="External"/><Relationship Id="rId17" Type="http://schemas.openxmlformats.org/officeDocument/2006/relationships/hyperlink" Target="mailto:ROBSIMARWRAMIREZ@GMAIL.COM" TargetMode="External"/><Relationship Id="rId25" Type="http://schemas.openxmlformats.org/officeDocument/2006/relationships/hyperlink" Target="mailto:ARODRIGUZZFE@GMAIL.COM" TargetMode="External"/><Relationship Id="rId2" Type="http://schemas.openxmlformats.org/officeDocument/2006/relationships/hyperlink" Target="mailto:ELCHINO1969CU@HOTMAIL.COM" TargetMode="External"/><Relationship Id="rId16" Type="http://schemas.openxmlformats.org/officeDocument/2006/relationships/hyperlink" Target="mailto:YUXIBETH.MARTOS@GMAIL.COM" TargetMode="External"/><Relationship Id="rId20" Type="http://schemas.openxmlformats.org/officeDocument/2006/relationships/hyperlink" Target="mailto:PISTILLIY@MY.COM" TargetMode="External"/><Relationship Id="rId1" Type="http://schemas.openxmlformats.org/officeDocument/2006/relationships/hyperlink" Target="mailto:TOM.ALCIERRE@TOMALCIERRE.COM" TargetMode="External"/><Relationship Id="rId6" Type="http://schemas.openxmlformats.org/officeDocument/2006/relationships/hyperlink" Target="mailto:DARSYTHTUR@GMAIL.COM" TargetMode="External"/><Relationship Id="rId11" Type="http://schemas.openxmlformats.org/officeDocument/2006/relationships/hyperlink" Target="mailto:RAQUELLNM@GMAIL.COM" TargetMode="External"/><Relationship Id="rId24" Type="http://schemas.openxmlformats.org/officeDocument/2006/relationships/hyperlink" Target="mailto:ETTORE_TROMBIN@YAHOO.COM" TargetMode="External"/><Relationship Id="rId5" Type="http://schemas.openxmlformats.org/officeDocument/2006/relationships/hyperlink" Target="mailto:ACCEMOQ.AG@GMAIL.COM" TargetMode="External"/><Relationship Id="rId15" Type="http://schemas.openxmlformats.org/officeDocument/2006/relationships/hyperlink" Target="mailto:MAYRALLODRAC@YAHOO.COM" TargetMode="External"/><Relationship Id="rId23" Type="http://schemas.openxmlformats.org/officeDocument/2006/relationships/hyperlink" Target="mailto:RAFAEL11LOGO440@GMAIL.COM" TargetMode="External"/><Relationship Id="rId10" Type="http://schemas.openxmlformats.org/officeDocument/2006/relationships/hyperlink" Target="mailto:CASTILLOGLORIA@GMAIL.COM" TargetMode="External"/><Relationship Id="rId19" Type="http://schemas.openxmlformats.org/officeDocument/2006/relationships/hyperlink" Target="mailto:DANSLEY@GMAIL.COM" TargetMode="External"/><Relationship Id="rId4" Type="http://schemas.openxmlformats.org/officeDocument/2006/relationships/hyperlink" Target="mailto:ACCEMOQ.AG@GMAIL.COM" TargetMode="External"/><Relationship Id="rId9" Type="http://schemas.openxmlformats.org/officeDocument/2006/relationships/hyperlink" Target="mailto:GPEREZFERNAN51@GMAIL.COM" TargetMode="External"/><Relationship Id="rId14" Type="http://schemas.openxmlformats.org/officeDocument/2006/relationships/hyperlink" Target="mailto:OLGALIDIA8@HOTMAIL.COM" TargetMode="External"/><Relationship Id="rId22" Type="http://schemas.openxmlformats.org/officeDocument/2006/relationships/hyperlink" Target="mailto:MMMSFR@MAIL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JC_ARAUJO72@HOTMAIL.COM" TargetMode="External"/><Relationship Id="rId13" Type="http://schemas.openxmlformats.org/officeDocument/2006/relationships/hyperlink" Target="mailto:MARIABAYO10@GMAIL.COM" TargetMode="External"/><Relationship Id="rId3" Type="http://schemas.openxmlformats.org/officeDocument/2006/relationships/hyperlink" Target="mailto:DEBORAH.R.BORO@GMAIL.COM" TargetMode="External"/><Relationship Id="rId7" Type="http://schemas.openxmlformats.org/officeDocument/2006/relationships/hyperlink" Target="mailto:JULIEMARIEDUMON@HOTMAIL.COM" TargetMode="External"/><Relationship Id="rId12" Type="http://schemas.openxmlformats.org/officeDocument/2006/relationships/hyperlink" Target="mailto:KARINAGOLOSOVA@GMAIL.COM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mailto:YULYG283@GIMAIL.COM" TargetMode="External"/><Relationship Id="rId16" Type="http://schemas.openxmlformats.org/officeDocument/2006/relationships/hyperlink" Target="mailto:GIACINTOCALLIPO@GMAIL.COM" TargetMode="External"/><Relationship Id="rId1" Type="http://schemas.openxmlformats.org/officeDocument/2006/relationships/hyperlink" Target="mailto:OROPEZAB52@GMAIL.COM" TargetMode="External"/><Relationship Id="rId6" Type="http://schemas.openxmlformats.org/officeDocument/2006/relationships/hyperlink" Target="mailto:DDORAL@HOTMAIL.COM" TargetMode="External"/><Relationship Id="rId11" Type="http://schemas.openxmlformats.org/officeDocument/2006/relationships/hyperlink" Target="mailto:RONALDRINCON@GIMEL.COM" TargetMode="External"/><Relationship Id="rId5" Type="http://schemas.openxmlformats.org/officeDocument/2006/relationships/hyperlink" Target="mailto:COLOMBIA-DENT@HOTMAIL.COM" TargetMode="External"/><Relationship Id="rId15" Type="http://schemas.openxmlformats.org/officeDocument/2006/relationships/hyperlink" Target="mailto:GIACINTOCALLIPO@GMAIL.COM" TargetMode="External"/><Relationship Id="rId10" Type="http://schemas.openxmlformats.org/officeDocument/2006/relationships/hyperlink" Target="mailto:MARIANOEBECLE@YAHOO.COM.AR" TargetMode="External"/><Relationship Id="rId4" Type="http://schemas.openxmlformats.org/officeDocument/2006/relationships/hyperlink" Target="mailto:JEANDISITIV86@YAHOV.FR" TargetMode="External"/><Relationship Id="rId9" Type="http://schemas.openxmlformats.org/officeDocument/2006/relationships/hyperlink" Target="mailto:PACA75@GMAIZ.COM" TargetMode="External"/><Relationship Id="rId14" Type="http://schemas.openxmlformats.org/officeDocument/2006/relationships/hyperlink" Target="mailto:NENETA2003@HOT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2"/>
  <sheetViews>
    <sheetView showWhiteSpace="0" zoomScale="85" zoomScaleNormal="85" workbookViewId="0">
      <selection activeCell="B31" sqref="B31"/>
    </sheetView>
  </sheetViews>
  <sheetFormatPr baseColWidth="10" defaultColWidth="11.42578125" defaultRowHeight="12.75"/>
  <cols>
    <col min="1" max="1" width="26.5703125" style="14" customWidth="1"/>
    <col min="2" max="2" width="10.7109375" style="14" customWidth="1"/>
    <col min="3" max="3" width="16.5703125" style="14" customWidth="1"/>
    <col min="4" max="4" width="15.5703125" style="14" customWidth="1"/>
    <col min="5" max="5" width="22.5703125" style="14" customWidth="1"/>
    <col min="6" max="6" width="12.140625" style="14" customWidth="1"/>
    <col min="7" max="16384" width="11.42578125" style="14"/>
  </cols>
  <sheetData>
    <row r="1" spans="1:7" ht="21" customHeight="1">
      <c r="A1" s="134" t="s">
        <v>0</v>
      </c>
      <c r="B1" s="134"/>
      <c r="C1" s="134"/>
      <c r="D1" s="134"/>
      <c r="E1" s="134"/>
      <c r="F1" s="134"/>
    </row>
    <row r="2" spans="1:7" ht="8.25" customHeight="1">
      <c r="A2" s="15"/>
      <c r="B2" s="15"/>
      <c r="C2" s="15"/>
      <c r="D2" s="15"/>
      <c r="E2" s="15"/>
      <c r="F2" s="15"/>
    </row>
    <row r="3" spans="1:7" ht="21" customHeight="1">
      <c r="A3" s="135" t="s">
        <v>1</v>
      </c>
      <c r="B3" s="135"/>
      <c r="C3" s="135"/>
      <c r="D3" s="135"/>
      <c r="E3" s="135"/>
      <c r="F3" s="135"/>
    </row>
    <row r="4" spans="1:7" ht="12.75" customHeight="1"/>
    <row r="5" spans="1:7" customFormat="1" ht="18.75" customHeight="1">
      <c r="A5" s="16" t="s">
        <v>2</v>
      </c>
      <c r="B5" s="17"/>
      <c r="C5" s="17"/>
      <c r="D5" s="17"/>
      <c r="E5" s="17"/>
    </row>
    <row r="6" spans="1:7" customFormat="1" ht="9" customHeight="1">
      <c r="A6" s="16"/>
      <c r="B6" s="17"/>
      <c r="C6" s="17"/>
      <c r="D6" s="17"/>
      <c r="E6" s="17"/>
    </row>
    <row r="7" spans="1:7" ht="45" customHeight="1">
      <c r="A7" s="132" t="s">
        <v>3</v>
      </c>
      <c r="B7" s="132"/>
      <c r="C7" s="132"/>
      <c r="D7" s="132"/>
      <c r="E7" s="132"/>
      <c r="F7" s="132"/>
      <c r="G7" s="36"/>
    </row>
    <row r="8" spans="1:7" ht="46.5" customHeight="1">
      <c r="A8" s="132" t="s">
        <v>4</v>
      </c>
      <c r="B8" s="132"/>
      <c r="C8" s="132"/>
      <c r="D8" s="132"/>
      <c r="E8" s="132"/>
      <c r="F8" s="132"/>
      <c r="G8" s="36"/>
    </row>
    <row r="9" spans="1:7" ht="32.25" customHeight="1">
      <c r="A9" s="132" t="s">
        <v>5</v>
      </c>
      <c r="B9" s="132"/>
      <c r="C9" s="132"/>
      <c r="D9" s="132"/>
      <c r="E9" s="132"/>
      <c r="F9" s="35"/>
      <c r="G9" s="36"/>
    </row>
    <row r="10" spans="1:7" ht="32.25" customHeight="1">
      <c r="A10" s="132" t="s">
        <v>6</v>
      </c>
      <c r="B10" s="132"/>
      <c r="C10" s="132"/>
      <c r="D10" s="132"/>
      <c r="E10" s="132"/>
      <c r="F10" s="35"/>
      <c r="G10" s="36"/>
    </row>
    <row r="11" spans="1:7" ht="32.25" customHeight="1">
      <c r="A11" s="132" t="s">
        <v>7</v>
      </c>
      <c r="B11" s="132"/>
      <c r="C11" s="132"/>
      <c r="D11" s="132"/>
      <c r="E11" s="132"/>
      <c r="F11" s="35"/>
      <c r="G11" s="36"/>
    </row>
    <row r="12" spans="1:7" ht="32.25" customHeight="1">
      <c r="A12" s="132" t="s">
        <v>8</v>
      </c>
      <c r="B12" s="132"/>
      <c r="C12" s="132"/>
      <c r="D12" s="132"/>
      <c r="E12" s="132"/>
      <c r="F12" s="132"/>
      <c r="G12" s="36"/>
    </row>
    <row r="13" spans="1:7" ht="32.25" customHeight="1">
      <c r="A13" s="132" t="s">
        <v>9</v>
      </c>
      <c r="B13" s="132"/>
      <c r="C13" s="132"/>
      <c r="D13" s="132"/>
      <c r="E13" s="132"/>
      <c r="F13" s="132"/>
      <c r="G13" s="36"/>
    </row>
    <row r="14" spans="1:7" ht="32.25" customHeight="1">
      <c r="A14" s="132" t="s">
        <v>10</v>
      </c>
      <c r="B14" s="132"/>
      <c r="C14" s="132"/>
      <c r="D14" s="132"/>
      <c r="E14" s="132"/>
      <c r="F14" s="35"/>
      <c r="G14" s="36"/>
    </row>
    <row r="15" spans="1:7" ht="32.25" customHeight="1">
      <c r="A15" s="132" t="s">
        <v>11</v>
      </c>
      <c r="B15" s="132"/>
      <c r="C15" s="132"/>
      <c r="D15" s="132"/>
      <c r="E15" s="132"/>
      <c r="F15" s="35"/>
      <c r="G15" s="36"/>
    </row>
    <row r="16" spans="1:7" ht="20.25" customHeight="1">
      <c r="A16" s="133"/>
      <c r="B16" s="133"/>
      <c r="C16" s="133"/>
      <c r="D16" s="133"/>
      <c r="E16" s="133"/>
      <c r="F16" s="133"/>
    </row>
    <row r="17" spans="1:5" ht="21.75" customHeight="1"/>
    <row r="18" spans="1:5" ht="15">
      <c r="A18" s="17"/>
      <c r="B18" s="17"/>
      <c r="C18" s="17"/>
      <c r="D18" s="17"/>
      <c r="E18" s="17"/>
    </row>
    <row r="19" spans="1:5" ht="15">
      <c r="A19" s="17"/>
      <c r="B19" s="17"/>
      <c r="C19" s="17"/>
      <c r="D19" s="17"/>
      <c r="E19" s="17"/>
    </row>
    <row r="20" spans="1:5" ht="15">
      <c r="A20" s="17"/>
      <c r="B20" s="17"/>
      <c r="C20" s="17"/>
      <c r="D20" s="17"/>
      <c r="E20" s="17"/>
    </row>
    <row r="21" spans="1:5" ht="15">
      <c r="A21" s="17"/>
      <c r="B21" s="17"/>
      <c r="C21" s="17"/>
      <c r="D21" s="17"/>
      <c r="E21" s="17"/>
    </row>
    <row r="22" spans="1:5" ht="33" customHeight="1">
      <c r="A22" s="131" t="s">
        <v>12</v>
      </c>
      <c r="B22" s="131"/>
      <c r="C22" s="131"/>
      <c r="D22" s="131"/>
      <c r="E22" s="131"/>
    </row>
  </sheetData>
  <mergeCells count="13">
    <mergeCell ref="A1:F1"/>
    <mergeCell ref="A3:F3"/>
    <mergeCell ref="A14:E14"/>
    <mergeCell ref="A15:E15"/>
    <mergeCell ref="A8:F8"/>
    <mergeCell ref="A12:F12"/>
    <mergeCell ref="A13:F13"/>
    <mergeCell ref="A7:F7"/>
    <mergeCell ref="A22:E22"/>
    <mergeCell ref="A9:E9"/>
    <mergeCell ref="A10:E10"/>
    <mergeCell ref="A11:E11"/>
    <mergeCell ref="A16:F16"/>
  </mergeCells>
  <printOptions horizontalCentered="1"/>
  <pageMargins left="0.28999999999999998" right="0.28999999999999998" top="1.99" bottom="0.59" header="0.97" footer="0.31496062992126"/>
  <pageSetup scale="90" orientation="portrait" r:id="rId1"/>
  <headerFooter>
    <oddHeader>&amp;L&amp;"Verdana,Negrita"&amp;9&amp;KC00000MINISTERIO DE INTERIOR Y POLICIA&amp;"Verdana,Normal" &amp;C&amp;"Verdana,Negrita"&amp;K03-002
INFORMACIÓN REQUERIDA POR LA
DIRECCIÓN DE PLANIFICACIÓN Y DESARROLLO&amp;R&amp;"Verdana,Negrita"&amp;9&amp;KC00000 NOVIEMBRE  2020</oddHeader>
    <oddFooter>&amp;C&amp;"Verdana,Negrita Cursiva"&amp;8Dirección de Planificación y Desarrollo&amp;R&amp;"Verdana,Normal"&amp;8&amp;P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X129"/>
  <sheetViews>
    <sheetView zoomScale="70" zoomScaleNormal="70" zoomScaleSheetLayoutView="40" zoomScalePageLayoutView="7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T7" sqref="A7:XFD7"/>
    </sheetView>
  </sheetViews>
  <sheetFormatPr baseColWidth="10" defaultColWidth="11.42578125" defaultRowHeight="15"/>
  <cols>
    <col min="1" max="1" width="8" customWidth="1"/>
    <col min="2" max="2" width="15" customWidth="1"/>
    <col min="3" max="3" width="17.28515625" customWidth="1"/>
    <col min="4" max="4" width="53" customWidth="1"/>
    <col min="5" max="5" width="16" customWidth="1"/>
    <col min="6" max="6" width="16.7109375" customWidth="1"/>
    <col min="7" max="7" width="14.85546875" customWidth="1"/>
    <col min="8" max="8" width="30" customWidth="1"/>
    <col min="9" max="9" width="19" customWidth="1"/>
    <col min="10" max="10" width="23.28515625" customWidth="1"/>
    <col min="11" max="11" width="18.5703125" customWidth="1"/>
    <col min="12" max="12" width="39.7109375" customWidth="1"/>
    <col min="13" max="13" width="37.140625" customWidth="1"/>
    <col min="14" max="14" width="14.7109375" customWidth="1"/>
    <col min="15" max="15" width="10.7109375" customWidth="1"/>
    <col min="16" max="16" width="8.7109375" customWidth="1"/>
    <col min="17" max="17" width="12.28515625" customWidth="1"/>
    <col min="18" max="18" width="26.42578125" customWidth="1"/>
    <col min="19" max="19" width="13.28515625" customWidth="1"/>
    <col min="20" max="20" width="23.42578125" customWidth="1"/>
    <col min="21" max="21" width="25.7109375" customWidth="1"/>
    <col min="22" max="22" width="24.42578125" customWidth="1"/>
    <col min="23" max="24" width="37.5703125" customWidth="1"/>
  </cols>
  <sheetData>
    <row r="1" spans="1:2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8">
      <c r="A2" s="136" t="s">
        <v>13</v>
      </c>
      <c r="B2" s="136"/>
      <c r="C2" s="136"/>
      <c r="D2" s="136"/>
      <c r="E2" s="136"/>
      <c r="F2" s="136"/>
      <c r="G2" s="136"/>
      <c r="H2" s="136"/>
      <c r="I2" s="93"/>
      <c r="J2" s="93"/>
      <c r="K2" s="93"/>
      <c r="L2" s="93"/>
      <c r="M2" s="93"/>
      <c r="N2" s="93"/>
      <c r="O2" s="93"/>
      <c r="P2" s="93"/>
      <c r="Q2" s="93"/>
      <c r="R2" s="93"/>
      <c r="S2" s="6"/>
      <c r="T2" s="7"/>
      <c r="U2" s="7"/>
      <c r="V2" s="7"/>
    </row>
    <row r="3" spans="1:24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4" ht="19.5" customHeight="1">
      <c r="A4" s="137" t="s">
        <v>14</v>
      </c>
      <c r="B4" s="137"/>
      <c r="C4" s="137"/>
      <c r="D4" s="137"/>
      <c r="E4" s="137"/>
      <c r="F4" s="137"/>
      <c r="G4" s="137"/>
      <c r="H4" s="137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4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4" ht="31.5" customHeight="1">
      <c r="A6" s="129" t="s">
        <v>15</v>
      </c>
      <c r="B6" s="130" t="s">
        <v>16</v>
      </c>
      <c r="C6" s="130" t="s">
        <v>17</v>
      </c>
      <c r="D6" s="130" t="s">
        <v>18</v>
      </c>
      <c r="E6" s="130" t="s">
        <v>19</v>
      </c>
      <c r="F6" s="130" t="s">
        <v>20</v>
      </c>
      <c r="G6" s="130" t="s">
        <v>21</v>
      </c>
      <c r="H6" s="130" t="s">
        <v>22</v>
      </c>
      <c r="I6" s="130" t="s">
        <v>23</v>
      </c>
      <c r="J6" s="130" t="s">
        <v>24</v>
      </c>
      <c r="K6" s="130" t="s">
        <v>25</v>
      </c>
      <c r="L6" s="130" t="s">
        <v>26</v>
      </c>
      <c r="M6" s="130" t="s">
        <v>27</v>
      </c>
      <c r="N6" s="130" t="s">
        <v>28</v>
      </c>
      <c r="O6" s="128" t="s">
        <v>29</v>
      </c>
      <c r="P6" s="130" t="s">
        <v>30</v>
      </c>
      <c r="Q6" s="130" t="s">
        <v>31</v>
      </c>
      <c r="R6" s="130" t="s">
        <v>32</v>
      </c>
      <c r="S6" s="130" t="s">
        <v>33</v>
      </c>
      <c r="T6" s="18" t="s">
        <v>36</v>
      </c>
      <c r="U6" s="18" t="s">
        <v>37</v>
      </c>
      <c r="V6" s="19" t="s">
        <v>38</v>
      </c>
      <c r="W6" s="138" t="s">
        <v>35</v>
      </c>
      <c r="X6" s="139"/>
    </row>
    <row r="7" spans="1:24" ht="43.5" customHeight="1">
      <c r="A7" s="94">
        <v>1</v>
      </c>
      <c r="B7" s="29">
        <v>44754</v>
      </c>
      <c r="C7" s="29">
        <v>45057</v>
      </c>
      <c r="D7" s="95" t="s">
        <v>690</v>
      </c>
      <c r="E7" s="24"/>
      <c r="F7" s="24"/>
      <c r="G7" s="96"/>
      <c r="H7" s="97" t="s">
        <v>41</v>
      </c>
      <c r="I7" s="98" t="s">
        <v>103</v>
      </c>
      <c r="J7" s="99" t="s">
        <v>104</v>
      </c>
      <c r="K7" s="51" t="s">
        <v>691</v>
      </c>
      <c r="L7" s="28" t="s">
        <v>692</v>
      </c>
      <c r="M7" s="96" t="s">
        <v>693</v>
      </c>
      <c r="N7" s="100">
        <v>30142</v>
      </c>
      <c r="O7" s="99">
        <f>2022-1982</f>
        <v>40</v>
      </c>
      <c r="P7" s="98" t="s">
        <v>118</v>
      </c>
      <c r="Q7" s="96" t="s">
        <v>66</v>
      </c>
      <c r="R7" s="96" t="s">
        <v>650</v>
      </c>
      <c r="S7" s="99" t="s">
        <v>694</v>
      </c>
      <c r="T7" s="101" t="s">
        <v>58</v>
      </c>
      <c r="U7" s="101" t="s">
        <v>69</v>
      </c>
      <c r="V7" s="101" t="s">
        <v>645</v>
      </c>
      <c r="W7" s="56"/>
      <c r="X7" s="56"/>
    </row>
    <row r="8" spans="1:24" ht="55.5" customHeight="1">
      <c r="A8" s="94">
        <v>2</v>
      </c>
      <c r="B8" s="29">
        <v>44854</v>
      </c>
      <c r="C8" s="29">
        <v>45057</v>
      </c>
      <c r="D8" s="95" t="s">
        <v>695</v>
      </c>
      <c r="E8" s="24"/>
      <c r="F8" s="24"/>
      <c r="G8" s="96"/>
      <c r="H8" s="97" t="s">
        <v>696</v>
      </c>
      <c r="I8" s="98" t="s">
        <v>103</v>
      </c>
      <c r="J8" s="99" t="s">
        <v>104</v>
      </c>
      <c r="K8" s="51" t="s">
        <v>697</v>
      </c>
      <c r="L8" s="28" t="s">
        <v>698</v>
      </c>
      <c r="M8" s="96" t="s">
        <v>699</v>
      </c>
      <c r="N8" s="100">
        <v>31187</v>
      </c>
      <c r="O8" s="99">
        <f>2022-1985</f>
        <v>37</v>
      </c>
      <c r="P8" s="98" t="s">
        <v>118</v>
      </c>
      <c r="Q8" s="96" t="s">
        <v>165</v>
      </c>
      <c r="R8" s="96" t="s">
        <v>700</v>
      </c>
      <c r="S8" s="99" t="s">
        <v>68</v>
      </c>
      <c r="T8" s="101" t="s">
        <v>58</v>
      </c>
      <c r="U8" s="101" t="s">
        <v>276</v>
      </c>
      <c r="V8" s="101" t="s">
        <v>701</v>
      </c>
      <c r="W8" s="24"/>
      <c r="X8" s="24"/>
    </row>
    <row r="9" spans="1:24" ht="44.25" customHeight="1">
      <c r="A9" s="94">
        <v>3</v>
      </c>
      <c r="B9" s="29">
        <v>44778</v>
      </c>
      <c r="C9" s="29">
        <v>45057</v>
      </c>
      <c r="D9" s="95" t="s">
        <v>702</v>
      </c>
      <c r="E9" s="24"/>
      <c r="F9" s="24"/>
      <c r="G9" s="96" t="s">
        <v>703</v>
      </c>
      <c r="H9" s="98" t="s">
        <v>183</v>
      </c>
      <c r="I9" s="98" t="s">
        <v>362</v>
      </c>
      <c r="J9" s="99" t="s">
        <v>704</v>
      </c>
      <c r="K9" s="51" t="s">
        <v>705</v>
      </c>
      <c r="L9" s="28" t="s">
        <v>706</v>
      </c>
      <c r="M9" s="96" t="s">
        <v>707</v>
      </c>
      <c r="N9" s="100">
        <v>21285</v>
      </c>
      <c r="O9" s="99">
        <f>2023-1958</f>
        <v>65</v>
      </c>
      <c r="P9" s="98" t="s">
        <v>43</v>
      </c>
      <c r="Q9" s="96" t="s">
        <v>44</v>
      </c>
      <c r="R9" s="96" t="s">
        <v>708</v>
      </c>
      <c r="S9" s="99" t="s">
        <v>100</v>
      </c>
      <c r="T9" s="101" t="s">
        <v>363</v>
      </c>
      <c r="U9" s="101" t="s">
        <v>364</v>
      </c>
      <c r="V9" s="101" t="s">
        <v>709</v>
      </c>
      <c r="W9" s="24"/>
      <c r="X9" s="24"/>
    </row>
    <row r="10" spans="1:24" ht="49.5" customHeight="1">
      <c r="A10" s="94">
        <v>4</v>
      </c>
      <c r="B10" s="29">
        <v>44804</v>
      </c>
      <c r="C10" s="29">
        <v>45057</v>
      </c>
      <c r="D10" s="95" t="s">
        <v>710</v>
      </c>
      <c r="E10" s="24"/>
      <c r="F10" s="24"/>
      <c r="G10" s="96"/>
      <c r="H10" s="97" t="s">
        <v>41</v>
      </c>
      <c r="I10" s="98" t="s">
        <v>103</v>
      </c>
      <c r="J10" s="99" t="s">
        <v>104</v>
      </c>
      <c r="K10" s="51" t="s">
        <v>711</v>
      </c>
      <c r="L10" s="28" t="s">
        <v>712</v>
      </c>
      <c r="M10" s="96" t="s">
        <v>713</v>
      </c>
      <c r="N10" s="100">
        <v>29893</v>
      </c>
      <c r="O10" s="99">
        <f>2022-1981</f>
        <v>41</v>
      </c>
      <c r="P10" s="98" t="s">
        <v>118</v>
      </c>
      <c r="Q10" s="96" t="s">
        <v>66</v>
      </c>
      <c r="R10" s="96" t="s">
        <v>714</v>
      </c>
      <c r="S10" s="99" t="s">
        <v>68</v>
      </c>
      <c r="T10" s="101" t="s">
        <v>58</v>
      </c>
      <c r="U10" s="101" t="s">
        <v>304</v>
      </c>
      <c r="V10" s="101" t="s">
        <v>715</v>
      </c>
      <c r="W10" s="24"/>
      <c r="X10" s="24"/>
    </row>
    <row r="11" spans="1:24" ht="43.5" customHeight="1">
      <c r="A11" s="94">
        <v>5</v>
      </c>
      <c r="B11" s="29">
        <v>44033</v>
      </c>
      <c r="C11" s="29">
        <v>45057</v>
      </c>
      <c r="D11" s="95" t="s">
        <v>716</v>
      </c>
      <c r="E11" s="24"/>
      <c r="F11" s="24"/>
      <c r="G11" s="96"/>
      <c r="H11" s="98" t="s">
        <v>41</v>
      </c>
      <c r="I11" s="98" t="s">
        <v>351</v>
      </c>
      <c r="J11" s="99" t="s">
        <v>717</v>
      </c>
      <c r="K11" s="51" t="s">
        <v>718</v>
      </c>
      <c r="L11" s="28" t="s">
        <v>719</v>
      </c>
      <c r="M11" s="96" t="s">
        <v>720</v>
      </c>
      <c r="N11" s="100">
        <v>27549</v>
      </c>
      <c r="O11" s="99">
        <f>2022-1975</f>
        <v>47</v>
      </c>
      <c r="P11" s="98" t="s">
        <v>118</v>
      </c>
      <c r="Q11" s="96" t="s">
        <v>66</v>
      </c>
      <c r="R11" s="96" t="s">
        <v>721</v>
      </c>
      <c r="S11" s="99" t="s">
        <v>722</v>
      </c>
      <c r="T11" s="101" t="s">
        <v>58</v>
      </c>
      <c r="U11" s="101" t="s">
        <v>69</v>
      </c>
      <c r="V11" s="101" t="s">
        <v>723</v>
      </c>
      <c r="W11" s="24"/>
      <c r="X11" s="24"/>
    </row>
    <row r="12" spans="1:24" ht="49.5" customHeight="1">
      <c r="A12" s="94">
        <v>6</v>
      </c>
      <c r="B12" s="29">
        <v>44778</v>
      </c>
      <c r="C12" s="29">
        <v>45057</v>
      </c>
      <c r="D12" s="95" t="s">
        <v>724</v>
      </c>
      <c r="E12" s="24"/>
      <c r="F12" s="24"/>
      <c r="G12" s="96" t="s">
        <v>703</v>
      </c>
      <c r="H12" s="98" t="s">
        <v>183</v>
      </c>
      <c r="I12" s="98" t="s">
        <v>362</v>
      </c>
      <c r="J12" s="99" t="s">
        <v>704</v>
      </c>
      <c r="K12" s="51" t="s">
        <v>725</v>
      </c>
      <c r="L12" s="28" t="s">
        <v>706</v>
      </c>
      <c r="M12" s="96" t="s">
        <v>726</v>
      </c>
      <c r="N12" s="100">
        <v>20128</v>
      </c>
      <c r="O12" s="99">
        <f>2023-1955</f>
        <v>68</v>
      </c>
      <c r="P12" s="98" t="s">
        <v>118</v>
      </c>
      <c r="Q12" s="96" t="s">
        <v>66</v>
      </c>
      <c r="R12" s="101" t="s">
        <v>727</v>
      </c>
      <c r="S12" s="99" t="s">
        <v>100</v>
      </c>
      <c r="T12" s="101" t="s">
        <v>363</v>
      </c>
      <c r="U12" s="101" t="s">
        <v>364</v>
      </c>
      <c r="V12" s="101" t="s">
        <v>709</v>
      </c>
      <c r="W12" s="24"/>
      <c r="X12" s="24"/>
    </row>
    <row r="13" spans="1:24" ht="46.5" customHeight="1">
      <c r="A13" s="94">
        <v>7</v>
      </c>
      <c r="B13" s="29">
        <v>44727</v>
      </c>
      <c r="C13" s="29">
        <v>45057</v>
      </c>
      <c r="D13" s="95" t="s">
        <v>728</v>
      </c>
      <c r="E13" s="24"/>
      <c r="F13" s="24"/>
      <c r="G13" s="96"/>
      <c r="H13" s="97" t="s">
        <v>41</v>
      </c>
      <c r="I13" s="98" t="s">
        <v>103</v>
      </c>
      <c r="J13" s="99" t="s">
        <v>104</v>
      </c>
      <c r="K13" s="51" t="s">
        <v>729</v>
      </c>
      <c r="L13" s="28" t="s">
        <v>730</v>
      </c>
      <c r="M13" s="96" t="s">
        <v>731</v>
      </c>
      <c r="N13" s="100">
        <v>24975</v>
      </c>
      <c r="O13" s="99">
        <f>2022-1968</f>
        <v>54</v>
      </c>
      <c r="P13" s="98" t="s">
        <v>43</v>
      </c>
      <c r="Q13" s="96" t="s">
        <v>44</v>
      </c>
      <c r="R13" s="96" t="s">
        <v>239</v>
      </c>
      <c r="S13" s="99" t="s">
        <v>240</v>
      </c>
      <c r="T13" s="101" t="s">
        <v>58</v>
      </c>
      <c r="U13" s="101" t="s">
        <v>69</v>
      </c>
      <c r="V13" s="101" t="s">
        <v>448</v>
      </c>
      <c r="W13" s="24"/>
      <c r="X13" s="24"/>
    </row>
    <row r="14" spans="1:24" ht="37.5" customHeight="1">
      <c r="A14" s="94">
        <v>8</v>
      </c>
      <c r="B14" s="29">
        <v>44874</v>
      </c>
      <c r="C14" s="29">
        <v>45057</v>
      </c>
      <c r="D14" s="95" t="s">
        <v>732</v>
      </c>
      <c r="E14" s="24"/>
      <c r="F14" s="24"/>
      <c r="G14" s="96"/>
      <c r="H14" s="98" t="s">
        <v>41</v>
      </c>
      <c r="I14" s="98" t="s">
        <v>42</v>
      </c>
      <c r="J14" s="99" t="s">
        <v>644</v>
      </c>
      <c r="K14" s="51">
        <v>171339095</v>
      </c>
      <c r="L14" s="28" t="s">
        <v>733</v>
      </c>
      <c r="M14" s="96" t="s">
        <v>734</v>
      </c>
      <c r="N14" s="100">
        <v>32887</v>
      </c>
      <c r="O14" s="99">
        <f>2023-1990</f>
        <v>33</v>
      </c>
      <c r="P14" s="98" t="s">
        <v>43</v>
      </c>
      <c r="Q14" s="96" t="s">
        <v>44</v>
      </c>
      <c r="R14" s="96" t="s">
        <v>735</v>
      </c>
      <c r="S14" s="99" t="s">
        <v>68</v>
      </c>
      <c r="T14" s="101" t="s">
        <v>58</v>
      </c>
      <c r="U14" s="101" t="s">
        <v>69</v>
      </c>
      <c r="V14" s="101" t="s">
        <v>736</v>
      </c>
      <c r="W14" s="24"/>
      <c r="X14" s="24"/>
    </row>
    <row r="15" spans="1:24" s="53" customFormat="1" ht="36" customHeight="1">
      <c r="A15" s="94">
        <v>9</v>
      </c>
      <c r="B15" s="57">
        <v>44914</v>
      </c>
      <c r="C15" s="29">
        <v>45057</v>
      </c>
      <c r="D15" s="95" t="s">
        <v>737</v>
      </c>
      <c r="E15" s="56"/>
      <c r="F15" s="56"/>
      <c r="G15" s="96"/>
      <c r="H15" s="98" t="s">
        <v>41</v>
      </c>
      <c r="I15" s="98" t="s">
        <v>103</v>
      </c>
      <c r="J15" s="99" t="s">
        <v>104</v>
      </c>
      <c r="K15" s="51" t="s">
        <v>738</v>
      </c>
      <c r="L15" s="28" t="s">
        <v>739</v>
      </c>
      <c r="M15" s="96" t="s">
        <v>740</v>
      </c>
      <c r="N15" s="100">
        <v>22685</v>
      </c>
      <c r="O15" s="99">
        <f>2023-1962</f>
        <v>61</v>
      </c>
      <c r="P15" s="98" t="s">
        <v>118</v>
      </c>
      <c r="Q15" s="96" t="s">
        <v>66</v>
      </c>
      <c r="R15" s="101" t="s">
        <v>741</v>
      </c>
      <c r="S15" s="99" t="s">
        <v>742</v>
      </c>
      <c r="T15" s="101" t="s">
        <v>743</v>
      </c>
      <c r="U15" s="101" t="s">
        <v>744</v>
      </c>
      <c r="V15" s="101" t="s">
        <v>745</v>
      </c>
      <c r="W15" s="56"/>
      <c r="X15" s="56"/>
    </row>
    <row r="16" spans="1:24" s="61" customFormat="1" ht="47.25" customHeight="1">
      <c r="A16" s="94">
        <v>10</v>
      </c>
      <c r="B16" s="62">
        <v>44903</v>
      </c>
      <c r="C16" s="29">
        <v>45057</v>
      </c>
      <c r="D16" s="95" t="s">
        <v>746</v>
      </c>
      <c r="E16" s="60"/>
      <c r="F16" s="60"/>
      <c r="G16" s="96"/>
      <c r="H16" s="97" t="s">
        <v>41</v>
      </c>
      <c r="I16" s="98" t="s">
        <v>73</v>
      </c>
      <c r="J16" s="99" t="s">
        <v>747</v>
      </c>
      <c r="K16" s="51" t="s">
        <v>748</v>
      </c>
      <c r="L16" s="28" t="s">
        <v>749</v>
      </c>
      <c r="M16" s="96" t="s">
        <v>750</v>
      </c>
      <c r="N16" s="100">
        <v>35979</v>
      </c>
      <c r="O16" s="99">
        <f>20222-1998</f>
        <v>18224</v>
      </c>
      <c r="P16" s="98" t="s">
        <v>43</v>
      </c>
      <c r="Q16" s="96" t="s">
        <v>44</v>
      </c>
      <c r="R16" s="96" t="s">
        <v>334</v>
      </c>
      <c r="S16" s="99" t="s">
        <v>68</v>
      </c>
      <c r="T16" s="101" t="s">
        <v>275</v>
      </c>
      <c r="U16" s="101" t="s">
        <v>304</v>
      </c>
      <c r="V16" s="101" t="s">
        <v>715</v>
      </c>
      <c r="W16" s="24"/>
      <c r="X16" s="24"/>
    </row>
    <row r="17" spans="1:24" s="61" customFormat="1" ht="48" customHeight="1">
      <c r="A17" s="94">
        <v>11</v>
      </c>
      <c r="B17" s="62">
        <v>44832</v>
      </c>
      <c r="C17" s="29">
        <v>45057</v>
      </c>
      <c r="D17" s="95" t="s">
        <v>751</v>
      </c>
      <c r="E17" s="60"/>
      <c r="F17" s="60"/>
      <c r="G17" s="96"/>
      <c r="H17" s="97" t="s">
        <v>41</v>
      </c>
      <c r="I17" s="98" t="s">
        <v>42</v>
      </c>
      <c r="J17" s="99" t="s">
        <v>644</v>
      </c>
      <c r="K17" s="51">
        <v>128844317</v>
      </c>
      <c r="L17" s="28" t="s">
        <v>752</v>
      </c>
      <c r="M17" s="96" t="s">
        <v>753</v>
      </c>
      <c r="N17" s="100">
        <v>28206</v>
      </c>
      <c r="O17" s="99">
        <f>2023-1977</f>
        <v>46</v>
      </c>
      <c r="P17" s="98" t="s">
        <v>43</v>
      </c>
      <c r="Q17" s="96" t="s">
        <v>44</v>
      </c>
      <c r="R17" s="96" t="s">
        <v>239</v>
      </c>
      <c r="S17" s="99" t="s">
        <v>68</v>
      </c>
      <c r="T17" s="101" t="s">
        <v>58</v>
      </c>
      <c r="U17" s="101" t="s">
        <v>69</v>
      </c>
      <c r="V17" s="101" t="s">
        <v>645</v>
      </c>
      <c r="W17" s="66"/>
      <c r="X17" s="66"/>
    </row>
    <row r="18" spans="1:24" s="61" customFormat="1" ht="69" customHeight="1">
      <c r="A18" s="94">
        <v>12</v>
      </c>
      <c r="B18" s="62">
        <v>44802</v>
      </c>
      <c r="C18" s="29">
        <v>45057</v>
      </c>
      <c r="D18" s="95" t="s">
        <v>754</v>
      </c>
      <c r="E18" s="60"/>
      <c r="F18" s="60"/>
      <c r="G18" s="96"/>
      <c r="H18" s="97" t="s">
        <v>41</v>
      </c>
      <c r="I18" s="98" t="s">
        <v>755</v>
      </c>
      <c r="J18" s="99" t="s">
        <v>756</v>
      </c>
      <c r="K18" s="51">
        <v>219006408</v>
      </c>
      <c r="L18" s="28" t="s">
        <v>757</v>
      </c>
      <c r="M18" s="96" t="s">
        <v>758</v>
      </c>
      <c r="N18" s="100">
        <v>32353</v>
      </c>
      <c r="O18" s="99">
        <f>2022-1988</f>
        <v>34</v>
      </c>
      <c r="P18" s="98" t="s">
        <v>43</v>
      </c>
      <c r="Q18" s="96" t="s">
        <v>44</v>
      </c>
      <c r="R18" s="96" t="s">
        <v>759</v>
      </c>
      <c r="S18" s="99" t="s">
        <v>100</v>
      </c>
      <c r="T18" s="101" t="s">
        <v>760</v>
      </c>
      <c r="U18" s="101" t="s">
        <v>761</v>
      </c>
      <c r="V18" s="101" t="s">
        <v>762</v>
      </c>
      <c r="W18" s="56"/>
      <c r="X18" s="56"/>
    </row>
    <row r="19" spans="1:24" s="61" customFormat="1" ht="40.5" customHeight="1">
      <c r="A19" s="94">
        <v>13</v>
      </c>
      <c r="B19" s="62">
        <v>44846</v>
      </c>
      <c r="C19" s="29">
        <v>45057</v>
      </c>
      <c r="D19" s="95" t="s">
        <v>763</v>
      </c>
      <c r="E19" s="60"/>
      <c r="F19" s="60"/>
      <c r="G19" s="96"/>
      <c r="H19" s="97" t="s">
        <v>41</v>
      </c>
      <c r="I19" s="98" t="s">
        <v>103</v>
      </c>
      <c r="J19" s="99" t="s">
        <v>104</v>
      </c>
      <c r="K19" s="102">
        <v>540697864</v>
      </c>
      <c r="L19" s="28" t="s">
        <v>764</v>
      </c>
      <c r="M19" s="96" t="s">
        <v>765</v>
      </c>
      <c r="N19" s="100">
        <v>22561</v>
      </c>
      <c r="O19" s="99">
        <f>2022-1961</f>
        <v>61</v>
      </c>
      <c r="P19" s="98" t="s">
        <v>43</v>
      </c>
      <c r="Q19" s="96" t="s">
        <v>44</v>
      </c>
      <c r="R19" s="96" t="s">
        <v>67</v>
      </c>
      <c r="S19" s="99" t="s">
        <v>766</v>
      </c>
      <c r="T19" s="101" t="s">
        <v>58</v>
      </c>
      <c r="U19" s="101" t="s">
        <v>69</v>
      </c>
      <c r="V19" s="101" t="s">
        <v>723</v>
      </c>
      <c r="W19" s="56"/>
      <c r="X19" s="56"/>
    </row>
    <row r="20" spans="1:24" s="53" customFormat="1" ht="21" customHeight="1">
      <c r="A20" s="94">
        <v>14</v>
      </c>
      <c r="B20" s="57">
        <v>44711</v>
      </c>
      <c r="C20" s="29">
        <v>45057</v>
      </c>
      <c r="D20" s="95" t="s">
        <v>767</v>
      </c>
      <c r="E20" s="56"/>
      <c r="F20" s="56"/>
      <c r="G20" s="96"/>
      <c r="H20" s="97" t="s">
        <v>41</v>
      </c>
      <c r="I20" s="98" t="s">
        <v>677</v>
      </c>
      <c r="J20" s="99" t="s">
        <v>149</v>
      </c>
      <c r="K20" s="51" t="s">
        <v>768</v>
      </c>
      <c r="L20" s="28" t="s">
        <v>769</v>
      </c>
      <c r="M20" s="96" t="s">
        <v>770</v>
      </c>
      <c r="N20" s="100">
        <v>24070</v>
      </c>
      <c r="O20" s="99">
        <f>2022-1965</f>
        <v>57</v>
      </c>
      <c r="P20" s="98" t="s">
        <v>118</v>
      </c>
      <c r="Q20" s="96" t="s">
        <v>66</v>
      </c>
      <c r="R20" s="96" t="s">
        <v>771</v>
      </c>
      <c r="S20" s="99" t="s">
        <v>68</v>
      </c>
      <c r="T20" s="101" t="s">
        <v>772</v>
      </c>
      <c r="U20" s="101" t="s">
        <v>773</v>
      </c>
      <c r="V20" s="101" t="s">
        <v>774</v>
      </c>
      <c r="W20" s="56"/>
      <c r="X20" s="56"/>
    </row>
    <row r="21" spans="1:24" s="53" customFormat="1" ht="21" customHeight="1">
      <c r="A21" s="94">
        <v>15</v>
      </c>
      <c r="B21" s="57">
        <v>45012</v>
      </c>
      <c r="C21" s="29">
        <v>45057</v>
      </c>
      <c r="D21" s="95" t="s">
        <v>775</v>
      </c>
      <c r="E21" s="56"/>
      <c r="F21" s="56"/>
      <c r="G21" s="56"/>
      <c r="H21" s="98" t="s">
        <v>776</v>
      </c>
      <c r="I21" s="98" t="s">
        <v>400</v>
      </c>
      <c r="J21" s="99" t="s">
        <v>357</v>
      </c>
      <c r="K21" s="51">
        <v>758230100</v>
      </c>
      <c r="L21" s="28" t="s">
        <v>777</v>
      </c>
      <c r="M21" s="96" t="s">
        <v>778</v>
      </c>
      <c r="N21" s="100">
        <v>41457</v>
      </c>
      <c r="O21" s="99">
        <f>2022-2013</f>
        <v>9</v>
      </c>
      <c r="P21" s="98" t="s">
        <v>118</v>
      </c>
      <c r="Q21" s="96" t="s">
        <v>165</v>
      </c>
      <c r="R21" s="96" t="s">
        <v>334</v>
      </c>
      <c r="S21" s="99" t="s">
        <v>779</v>
      </c>
      <c r="T21" s="101" t="s">
        <v>58</v>
      </c>
      <c r="U21" s="101" t="s">
        <v>69</v>
      </c>
      <c r="V21" s="101" t="s">
        <v>429</v>
      </c>
      <c r="W21" s="56"/>
      <c r="X21" s="56"/>
    </row>
    <row r="22" spans="1:24" s="61" customFormat="1" ht="42.75" customHeight="1">
      <c r="A22" s="94">
        <v>16</v>
      </c>
      <c r="B22" s="62">
        <v>44435</v>
      </c>
      <c r="C22" s="29">
        <v>45057</v>
      </c>
      <c r="D22" s="95" t="s">
        <v>780</v>
      </c>
      <c r="E22" s="60"/>
      <c r="F22" s="60"/>
      <c r="G22" s="96" t="s">
        <v>781</v>
      </c>
      <c r="H22" s="97" t="s">
        <v>183</v>
      </c>
      <c r="I22" s="98" t="s">
        <v>103</v>
      </c>
      <c r="J22" s="99" t="s">
        <v>104</v>
      </c>
      <c r="K22" s="51" t="s">
        <v>782</v>
      </c>
      <c r="L22" s="28" t="s">
        <v>783</v>
      </c>
      <c r="M22" s="96" t="s">
        <v>784</v>
      </c>
      <c r="N22" s="100">
        <v>22136</v>
      </c>
      <c r="O22" s="99">
        <f>2022-1960</f>
        <v>62</v>
      </c>
      <c r="P22" s="98" t="s">
        <v>43</v>
      </c>
      <c r="Q22" s="96" t="s">
        <v>98</v>
      </c>
      <c r="R22" s="96" t="s">
        <v>239</v>
      </c>
      <c r="S22" s="99" t="s">
        <v>766</v>
      </c>
      <c r="T22" s="101" t="s">
        <v>58</v>
      </c>
      <c r="U22" s="101" t="s">
        <v>69</v>
      </c>
      <c r="V22" s="101" t="s">
        <v>785</v>
      </c>
      <c r="W22" s="56"/>
      <c r="X22" s="56"/>
    </row>
    <row r="23" spans="1:24" s="53" customFormat="1" ht="18.75" customHeight="1">
      <c r="A23" s="94">
        <v>17</v>
      </c>
      <c r="B23" s="57">
        <v>44846</v>
      </c>
      <c r="C23" s="29">
        <v>45057</v>
      </c>
      <c r="D23" s="95" t="s">
        <v>786</v>
      </c>
      <c r="E23" s="56"/>
      <c r="F23" s="56"/>
      <c r="G23" s="96"/>
      <c r="H23" s="97" t="s">
        <v>41</v>
      </c>
      <c r="I23" s="98" t="s">
        <v>42</v>
      </c>
      <c r="J23" s="99" t="s">
        <v>644</v>
      </c>
      <c r="K23" s="51">
        <v>142065868</v>
      </c>
      <c r="L23" s="28" t="s">
        <v>787</v>
      </c>
      <c r="M23" s="96" t="s">
        <v>788</v>
      </c>
      <c r="N23" s="100">
        <v>28764</v>
      </c>
      <c r="O23" s="99">
        <f>2022-1978</f>
        <v>44</v>
      </c>
      <c r="P23" s="98" t="s">
        <v>118</v>
      </c>
      <c r="Q23" s="96" t="s">
        <v>66</v>
      </c>
      <c r="R23" s="96" t="s">
        <v>789</v>
      </c>
      <c r="S23" s="99" t="s">
        <v>68</v>
      </c>
      <c r="T23" s="101" t="s">
        <v>58</v>
      </c>
      <c r="U23" s="101" t="s">
        <v>69</v>
      </c>
      <c r="V23" s="101" t="s">
        <v>790</v>
      </c>
      <c r="W23" s="24"/>
      <c r="X23" s="24"/>
    </row>
    <row r="24" spans="1:24" s="53" customFormat="1" ht="41.25" customHeight="1">
      <c r="A24" s="94">
        <v>18</v>
      </c>
      <c r="B24" s="57">
        <v>45185</v>
      </c>
      <c r="C24" s="29">
        <v>45057</v>
      </c>
      <c r="D24" s="95" t="s">
        <v>791</v>
      </c>
      <c r="E24" s="56"/>
      <c r="F24" s="56"/>
      <c r="G24" s="96"/>
      <c r="H24" s="97" t="s">
        <v>41</v>
      </c>
      <c r="I24" s="98" t="s">
        <v>792</v>
      </c>
      <c r="J24" s="99" t="s">
        <v>793</v>
      </c>
      <c r="K24" s="51">
        <v>650759654</v>
      </c>
      <c r="L24" s="28" t="s">
        <v>794</v>
      </c>
      <c r="M24" s="96" t="s">
        <v>795</v>
      </c>
      <c r="N24" s="100">
        <v>29075</v>
      </c>
      <c r="O24" s="99">
        <f>2022-1979</f>
        <v>43</v>
      </c>
      <c r="P24" s="98" t="s">
        <v>43</v>
      </c>
      <c r="Q24" s="96" t="s">
        <v>66</v>
      </c>
      <c r="R24" s="96" t="s">
        <v>796</v>
      </c>
      <c r="S24" s="99" t="s">
        <v>68</v>
      </c>
      <c r="T24" s="101" t="s">
        <v>760</v>
      </c>
      <c r="U24" s="101" t="s">
        <v>797</v>
      </c>
      <c r="V24" s="101" t="s">
        <v>215</v>
      </c>
      <c r="W24" s="56"/>
      <c r="X24" s="56"/>
    </row>
    <row r="25" spans="1:24" s="61" customFormat="1" ht="55.5" customHeight="1">
      <c r="A25" s="94">
        <v>19</v>
      </c>
      <c r="B25" s="62">
        <v>44837</v>
      </c>
      <c r="C25" s="29">
        <v>45057</v>
      </c>
      <c r="D25" s="95" t="s">
        <v>798</v>
      </c>
      <c r="E25" s="60"/>
      <c r="F25" s="60"/>
      <c r="G25" s="96"/>
      <c r="H25" s="97" t="s">
        <v>41</v>
      </c>
      <c r="I25" s="98" t="s">
        <v>42</v>
      </c>
      <c r="J25" s="99" t="s">
        <v>644</v>
      </c>
      <c r="K25" s="51">
        <v>101200989</v>
      </c>
      <c r="L25" s="28" t="s">
        <v>799</v>
      </c>
      <c r="M25" s="96" t="s">
        <v>800</v>
      </c>
      <c r="N25" s="100">
        <v>32933</v>
      </c>
      <c r="O25" s="99">
        <f>2023-1990</f>
        <v>33</v>
      </c>
      <c r="P25" s="98" t="s">
        <v>43</v>
      </c>
      <c r="Q25" s="96" t="s">
        <v>44</v>
      </c>
      <c r="R25" s="96" t="s">
        <v>801</v>
      </c>
      <c r="S25" s="99" t="s">
        <v>802</v>
      </c>
      <c r="T25" s="101" t="s">
        <v>58</v>
      </c>
      <c r="U25" s="101" t="s">
        <v>69</v>
      </c>
      <c r="V25" s="101" t="s">
        <v>803</v>
      </c>
      <c r="W25" s="56"/>
      <c r="X25" s="56"/>
    </row>
    <row r="26" spans="1:24" s="61" customFormat="1" ht="55.5" customHeight="1">
      <c r="A26" s="94">
        <v>20</v>
      </c>
      <c r="B26" s="62">
        <v>44967</v>
      </c>
      <c r="C26" s="29">
        <v>45057</v>
      </c>
      <c r="D26" s="95" t="s">
        <v>804</v>
      </c>
      <c r="E26" s="60"/>
      <c r="F26" s="60"/>
      <c r="G26" s="60"/>
      <c r="H26" s="97" t="s">
        <v>776</v>
      </c>
      <c r="I26" s="98" t="s">
        <v>103</v>
      </c>
      <c r="J26" s="99" t="s">
        <v>104</v>
      </c>
      <c r="K26" s="51" t="s">
        <v>805</v>
      </c>
      <c r="L26" s="28" t="s">
        <v>806</v>
      </c>
      <c r="M26" s="96" t="s">
        <v>807</v>
      </c>
      <c r="N26" s="100">
        <v>40095</v>
      </c>
      <c r="O26" s="99" t="s">
        <v>808</v>
      </c>
      <c r="P26" s="98" t="s">
        <v>118</v>
      </c>
      <c r="Q26" s="96" t="s">
        <v>165</v>
      </c>
      <c r="R26" s="96" t="s">
        <v>334</v>
      </c>
      <c r="S26" s="99" t="s">
        <v>779</v>
      </c>
      <c r="T26" s="101" t="s">
        <v>363</v>
      </c>
      <c r="U26" s="101" t="s">
        <v>364</v>
      </c>
      <c r="V26" s="101" t="s">
        <v>809</v>
      </c>
      <c r="W26" s="56"/>
      <c r="X26" s="56"/>
    </row>
    <row r="27" spans="1:24" s="61" customFormat="1" ht="84" customHeight="1">
      <c r="A27" s="94">
        <v>21</v>
      </c>
      <c r="B27" s="55" t="s">
        <v>810</v>
      </c>
      <c r="C27" s="29">
        <v>45057</v>
      </c>
      <c r="D27" s="95" t="s">
        <v>811</v>
      </c>
      <c r="E27" s="60"/>
      <c r="F27" s="60"/>
      <c r="G27" s="96"/>
      <c r="H27" s="97" t="s">
        <v>41</v>
      </c>
      <c r="I27" s="98" t="s">
        <v>362</v>
      </c>
      <c r="J27" s="99" t="s">
        <v>704</v>
      </c>
      <c r="K27" s="51" t="s">
        <v>812</v>
      </c>
      <c r="L27" s="103"/>
      <c r="M27" s="96" t="s">
        <v>813</v>
      </c>
      <c r="N27" s="100">
        <v>23709</v>
      </c>
      <c r="O27" s="99">
        <f>2022-1964</f>
        <v>58</v>
      </c>
      <c r="P27" s="98" t="s">
        <v>118</v>
      </c>
      <c r="Q27" s="96" t="s">
        <v>66</v>
      </c>
      <c r="R27" s="96" t="s">
        <v>814</v>
      </c>
      <c r="S27" s="99" t="s">
        <v>815</v>
      </c>
      <c r="T27" s="101" t="s">
        <v>363</v>
      </c>
      <c r="U27" s="101" t="s">
        <v>364</v>
      </c>
      <c r="V27" s="101" t="s">
        <v>816</v>
      </c>
      <c r="W27" s="56"/>
      <c r="X27" s="56"/>
    </row>
    <row r="28" spans="1:24" ht="18.75" customHeight="1">
      <c r="A28" s="94">
        <v>22</v>
      </c>
      <c r="B28" s="29">
        <v>44746</v>
      </c>
      <c r="C28" s="29">
        <v>45057</v>
      </c>
      <c r="D28" s="95" t="s">
        <v>817</v>
      </c>
      <c r="E28" s="24"/>
      <c r="F28" s="24"/>
      <c r="G28" s="96"/>
      <c r="H28" s="97" t="s">
        <v>41</v>
      </c>
      <c r="I28" s="98" t="s">
        <v>792</v>
      </c>
      <c r="J28" s="99" t="s">
        <v>793</v>
      </c>
      <c r="K28" s="51">
        <v>548403226</v>
      </c>
      <c r="L28" s="28" t="s">
        <v>818</v>
      </c>
      <c r="M28" s="96"/>
      <c r="N28" s="100">
        <v>21755</v>
      </c>
      <c r="O28" s="99">
        <f>2022-1959</f>
        <v>63</v>
      </c>
      <c r="P28" s="98" t="s">
        <v>118</v>
      </c>
      <c r="Q28" s="96" t="s">
        <v>66</v>
      </c>
      <c r="R28" s="96" t="s">
        <v>239</v>
      </c>
      <c r="S28" s="99" t="s">
        <v>819</v>
      </c>
      <c r="T28" s="101" t="s">
        <v>224</v>
      </c>
      <c r="U28" s="101" t="s">
        <v>820</v>
      </c>
      <c r="V28" s="101" t="s">
        <v>821</v>
      </c>
      <c r="W28" s="56"/>
      <c r="X28" s="56"/>
    </row>
    <row r="29" spans="1:24" ht="84" customHeight="1">
      <c r="A29" s="94">
        <v>23</v>
      </c>
      <c r="B29" s="29">
        <v>44826</v>
      </c>
      <c r="C29" s="29">
        <v>45057</v>
      </c>
      <c r="D29" s="95" t="s">
        <v>822</v>
      </c>
      <c r="E29" s="24"/>
      <c r="F29" s="24"/>
      <c r="G29" s="96"/>
      <c r="H29" s="97" t="s">
        <v>41</v>
      </c>
      <c r="I29" s="98" t="s">
        <v>351</v>
      </c>
      <c r="J29" s="99" t="s">
        <v>717</v>
      </c>
      <c r="K29" s="51" t="s">
        <v>823</v>
      </c>
      <c r="L29" s="28" t="s">
        <v>824</v>
      </c>
      <c r="M29" s="96" t="s">
        <v>825</v>
      </c>
      <c r="N29" s="100">
        <v>26329</v>
      </c>
      <c r="O29" s="99">
        <f>2023-1972</f>
        <v>51</v>
      </c>
      <c r="P29" s="98" t="s">
        <v>118</v>
      </c>
      <c r="Q29" s="96" t="s">
        <v>66</v>
      </c>
      <c r="R29" s="96" t="s">
        <v>826</v>
      </c>
      <c r="S29" s="99" t="s">
        <v>68</v>
      </c>
      <c r="T29" s="101" t="s">
        <v>58</v>
      </c>
      <c r="U29" s="101" t="s">
        <v>58</v>
      </c>
      <c r="V29" s="101" t="s">
        <v>827</v>
      </c>
      <c r="W29" s="56"/>
      <c r="X29" s="56"/>
    </row>
    <row r="30" spans="1:24" ht="63" customHeight="1">
      <c r="A30" s="94">
        <v>24</v>
      </c>
      <c r="B30" s="29">
        <v>44713</v>
      </c>
      <c r="C30" s="29">
        <v>45057</v>
      </c>
      <c r="D30" s="95" t="s">
        <v>828</v>
      </c>
      <c r="E30" s="24"/>
      <c r="F30" s="24"/>
      <c r="G30" s="96"/>
      <c r="H30" s="97" t="s">
        <v>41</v>
      </c>
      <c r="I30" s="98" t="s">
        <v>103</v>
      </c>
      <c r="J30" s="99" t="s">
        <v>104</v>
      </c>
      <c r="K30" s="51" t="s">
        <v>829</v>
      </c>
      <c r="L30" s="28" t="s">
        <v>830</v>
      </c>
      <c r="M30" s="96" t="s">
        <v>831</v>
      </c>
      <c r="N30" s="100">
        <v>31831</v>
      </c>
      <c r="O30" s="99">
        <f>2023-1987</f>
        <v>36</v>
      </c>
      <c r="P30" s="98" t="s">
        <v>118</v>
      </c>
      <c r="Q30" s="96" t="s">
        <v>66</v>
      </c>
      <c r="R30" s="96" t="s">
        <v>832</v>
      </c>
      <c r="S30" s="99" t="s">
        <v>68</v>
      </c>
      <c r="T30" s="101" t="s">
        <v>58</v>
      </c>
      <c r="U30" s="101" t="s">
        <v>276</v>
      </c>
      <c r="V30" s="101" t="s">
        <v>833</v>
      </c>
      <c r="W30" s="56"/>
      <c r="X30" s="56"/>
    </row>
    <row r="31" spans="1:24" ht="63" customHeight="1">
      <c r="A31" s="94">
        <v>25</v>
      </c>
      <c r="B31" s="29">
        <v>44838</v>
      </c>
      <c r="C31" s="29">
        <v>45057</v>
      </c>
      <c r="D31" s="95" t="s">
        <v>834</v>
      </c>
      <c r="E31" s="24"/>
      <c r="F31" s="24"/>
      <c r="G31" s="96"/>
      <c r="H31" s="97" t="s">
        <v>41</v>
      </c>
      <c r="I31" s="98" t="s">
        <v>42</v>
      </c>
      <c r="J31" s="99" t="s">
        <v>644</v>
      </c>
      <c r="K31" s="51">
        <v>163967941</v>
      </c>
      <c r="L31" s="28" t="s">
        <v>835</v>
      </c>
      <c r="M31" s="96" t="s">
        <v>836</v>
      </c>
      <c r="N31" s="100">
        <v>30594</v>
      </c>
      <c r="O31" s="99">
        <f>2022-1983</f>
        <v>39</v>
      </c>
      <c r="P31" s="98" t="s">
        <v>43</v>
      </c>
      <c r="Q31" s="96" t="s">
        <v>44</v>
      </c>
      <c r="R31" s="96" t="s">
        <v>837</v>
      </c>
      <c r="S31" s="99" t="s">
        <v>819</v>
      </c>
      <c r="T31" s="101" t="s">
        <v>58</v>
      </c>
      <c r="U31" s="101" t="s">
        <v>304</v>
      </c>
      <c r="V31" s="101" t="s">
        <v>838</v>
      </c>
      <c r="W31" s="56"/>
      <c r="X31" s="56"/>
    </row>
    <row r="32" spans="1:24" ht="84" customHeight="1">
      <c r="A32" s="94">
        <v>26</v>
      </c>
      <c r="B32" s="100">
        <v>44967</v>
      </c>
      <c r="C32" s="29">
        <v>45057</v>
      </c>
      <c r="D32" s="95" t="s">
        <v>839</v>
      </c>
      <c r="E32" s="24"/>
      <c r="F32" s="24"/>
      <c r="G32" s="24"/>
      <c r="H32" s="97" t="s">
        <v>776</v>
      </c>
      <c r="I32" s="98" t="s">
        <v>103</v>
      </c>
      <c r="J32" s="99" t="s">
        <v>104</v>
      </c>
      <c r="K32" s="51" t="s">
        <v>840</v>
      </c>
      <c r="L32" s="28" t="s">
        <v>806</v>
      </c>
      <c r="M32" s="96" t="s">
        <v>807</v>
      </c>
      <c r="N32" s="100">
        <v>39462</v>
      </c>
      <c r="O32" s="99">
        <f>2023-2008</f>
        <v>15</v>
      </c>
      <c r="P32" s="104" t="s">
        <v>43</v>
      </c>
      <c r="Q32" s="96" t="s">
        <v>98</v>
      </c>
      <c r="R32" s="96" t="s">
        <v>334</v>
      </c>
      <c r="S32" s="99" t="s">
        <v>779</v>
      </c>
      <c r="T32" s="101" t="s">
        <v>363</v>
      </c>
      <c r="U32" s="101" t="s">
        <v>364</v>
      </c>
      <c r="V32" s="101" t="s">
        <v>809</v>
      </c>
      <c r="W32" s="56"/>
      <c r="X32" s="56"/>
    </row>
    <row r="33" spans="1:24" ht="63" customHeight="1">
      <c r="A33" s="105">
        <v>26</v>
      </c>
      <c r="B33" s="100"/>
      <c r="C33" s="106"/>
      <c r="D33" s="107"/>
      <c r="E33" s="96"/>
      <c r="F33" s="96"/>
      <c r="G33" s="96"/>
      <c r="H33" s="104"/>
      <c r="I33" s="104"/>
      <c r="J33" s="99"/>
      <c r="K33" s="105"/>
      <c r="L33" s="103"/>
      <c r="M33" s="96"/>
      <c r="N33" s="100"/>
      <c r="O33" s="99"/>
      <c r="P33" s="104"/>
      <c r="Q33" s="96"/>
      <c r="R33" s="96"/>
      <c r="S33" s="99"/>
      <c r="T33" s="101"/>
      <c r="U33" s="101"/>
      <c r="V33" s="101"/>
      <c r="W33" s="56"/>
      <c r="X33" s="56"/>
    </row>
    <row r="34" spans="1:24" ht="63" customHeight="1">
      <c r="A34" s="105">
        <v>27</v>
      </c>
      <c r="B34" s="100"/>
      <c r="C34" s="106"/>
      <c r="D34" s="107"/>
      <c r="E34" s="96"/>
      <c r="F34" s="96"/>
      <c r="G34" s="96"/>
      <c r="H34" s="104"/>
      <c r="I34" s="104"/>
      <c r="J34" s="99"/>
      <c r="K34" s="105"/>
      <c r="L34" s="103"/>
      <c r="M34" s="96"/>
      <c r="N34" s="100"/>
      <c r="O34" s="99"/>
      <c r="P34" s="104"/>
      <c r="Q34" s="96"/>
      <c r="R34" s="96"/>
      <c r="S34" s="99"/>
      <c r="T34" s="101"/>
      <c r="U34" s="101"/>
      <c r="V34" s="101"/>
      <c r="W34" s="56"/>
      <c r="X34" s="56"/>
    </row>
    <row r="35" spans="1:24" ht="63" customHeight="1">
      <c r="A35" s="105">
        <v>28</v>
      </c>
      <c r="B35" s="100"/>
      <c r="C35" s="106"/>
      <c r="D35" s="107"/>
      <c r="E35" s="96"/>
      <c r="F35" s="96"/>
      <c r="G35" s="96"/>
      <c r="H35" s="104"/>
      <c r="I35" s="104"/>
      <c r="J35" s="99"/>
      <c r="K35" s="105"/>
      <c r="L35" s="103"/>
      <c r="M35" s="96"/>
      <c r="N35" s="100"/>
      <c r="O35" s="99"/>
      <c r="P35" s="104"/>
      <c r="Q35" s="96"/>
      <c r="R35" s="96"/>
      <c r="S35" s="99"/>
      <c r="T35" s="101"/>
      <c r="U35" s="101"/>
      <c r="V35" s="101"/>
      <c r="W35" s="56"/>
      <c r="X35" s="56"/>
    </row>
    <row r="36" spans="1:24" ht="63" customHeight="1">
      <c r="A36" s="105">
        <v>29</v>
      </c>
      <c r="B36" s="100"/>
      <c r="C36" s="106"/>
      <c r="D36" s="107"/>
      <c r="E36" s="96"/>
      <c r="F36" s="96"/>
      <c r="G36" s="96"/>
      <c r="H36" s="104"/>
      <c r="I36" s="104"/>
      <c r="J36" s="99"/>
      <c r="K36" s="105"/>
      <c r="L36" s="103"/>
      <c r="M36" s="96"/>
      <c r="N36" s="100"/>
      <c r="O36" s="99"/>
      <c r="P36" s="104"/>
      <c r="Q36" s="96"/>
      <c r="R36" s="96"/>
      <c r="S36" s="99"/>
      <c r="T36" s="101"/>
      <c r="U36" s="101"/>
      <c r="V36" s="101"/>
      <c r="W36" s="56"/>
      <c r="X36" s="56"/>
    </row>
    <row r="37" spans="1:24" ht="63" customHeight="1">
      <c r="A37" s="105">
        <v>30</v>
      </c>
      <c r="B37" s="100"/>
      <c r="C37" s="106"/>
      <c r="D37" s="107"/>
      <c r="E37" s="96"/>
      <c r="F37" s="96"/>
      <c r="G37" s="96"/>
      <c r="H37" s="104"/>
      <c r="I37" s="104"/>
      <c r="J37" s="99"/>
      <c r="K37" s="105"/>
      <c r="L37" s="103"/>
      <c r="M37" s="96"/>
      <c r="N37" s="100"/>
      <c r="O37" s="99"/>
      <c r="P37" s="104"/>
      <c r="Q37" s="96"/>
      <c r="R37" s="96"/>
      <c r="S37" s="99"/>
      <c r="T37" s="101"/>
      <c r="U37" s="101"/>
      <c r="V37" s="101"/>
      <c r="W37" s="56"/>
      <c r="X37" s="56"/>
    </row>
    <row r="38" spans="1:24" ht="64.5" customHeight="1">
      <c r="A38" s="105">
        <v>31</v>
      </c>
      <c r="B38" s="100"/>
      <c r="C38" s="106"/>
      <c r="D38" s="107"/>
      <c r="E38" s="96"/>
      <c r="F38" s="96"/>
      <c r="G38" s="96"/>
      <c r="H38" s="104"/>
      <c r="I38" s="104"/>
      <c r="J38" s="99"/>
      <c r="K38" s="105"/>
      <c r="L38" s="103"/>
      <c r="M38" s="96"/>
      <c r="N38" s="100"/>
      <c r="O38" s="99"/>
      <c r="P38" s="104"/>
      <c r="Q38" s="96"/>
      <c r="R38" s="96"/>
      <c r="S38" s="99"/>
      <c r="T38" s="101"/>
      <c r="U38" s="101"/>
      <c r="V38" s="101"/>
      <c r="W38" s="24"/>
      <c r="X38" s="24"/>
    </row>
    <row r="39" spans="1:24" ht="84" customHeight="1">
      <c r="A39" s="105">
        <v>32</v>
      </c>
      <c r="B39" s="100"/>
      <c r="C39" s="106"/>
      <c r="D39" s="107"/>
      <c r="E39" s="96"/>
      <c r="F39" s="96"/>
      <c r="G39" s="96"/>
      <c r="H39" s="104"/>
      <c r="I39" s="104"/>
      <c r="J39" s="99"/>
      <c r="K39" s="105"/>
      <c r="L39" s="103"/>
      <c r="M39" s="96"/>
      <c r="N39" s="100"/>
      <c r="O39" s="99"/>
      <c r="P39" s="104"/>
      <c r="Q39" s="96"/>
      <c r="R39" s="96"/>
      <c r="S39" s="99"/>
      <c r="T39" s="101"/>
      <c r="U39" s="101"/>
      <c r="V39" s="101"/>
      <c r="W39" s="24"/>
      <c r="X39" s="24"/>
    </row>
    <row r="40" spans="1:24" ht="84" customHeight="1">
      <c r="A40" s="105">
        <v>33</v>
      </c>
      <c r="B40" s="100"/>
      <c r="C40" s="106"/>
      <c r="D40" s="107"/>
      <c r="E40" s="96"/>
      <c r="F40" s="96"/>
      <c r="G40" s="96"/>
      <c r="H40" s="104"/>
      <c r="I40" s="104"/>
      <c r="J40" s="99"/>
      <c r="K40" s="105"/>
      <c r="L40" s="103"/>
      <c r="M40" s="96"/>
      <c r="N40" s="100"/>
      <c r="O40" s="99"/>
      <c r="P40" s="104"/>
      <c r="Q40" s="96"/>
      <c r="R40" s="96"/>
      <c r="S40" s="99"/>
      <c r="T40" s="101"/>
      <c r="U40" s="101"/>
      <c r="V40" s="101"/>
      <c r="W40" s="24"/>
      <c r="X40" s="24"/>
    </row>
    <row r="41" spans="1:24" ht="63" customHeight="1">
      <c r="A41" s="105">
        <v>34</v>
      </c>
      <c r="B41" s="100"/>
      <c r="C41" s="106"/>
      <c r="D41" s="107"/>
      <c r="E41" s="96"/>
      <c r="F41" s="96"/>
      <c r="G41" s="96"/>
      <c r="H41" s="104"/>
      <c r="I41" s="104"/>
      <c r="J41" s="99"/>
      <c r="K41" s="105"/>
      <c r="L41" s="103"/>
      <c r="M41" s="96"/>
      <c r="N41" s="100"/>
      <c r="O41" s="99"/>
      <c r="P41" s="104"/>
      <c r="Q41" s="96"/>
      <c r="R41" s="96"/>
      <c r="S41" s="99"/>
      <c r="T41" s="101"/>
      <c r="U41" s="101"/>
      <c r="V41" s="101"/>
      <c r="W41" s="24"/>
      <c r="X41" s="24"/>
    </row>
    <row r="42" spans="1:24" ht="63" customHeight="1">
      <c r="A42" s="105">
        <v>35</v>
      </c>
      <c r="B42" s="100"/>
      <c r="C42" s="106"/>
      <c r="D42" s="107"/>
      <c r="E42" s="96"/>
      <c r="F42" s="96"/>
      <c r="G42" s="96"/>
      <c r="H42" s="104"/>
      <c r="I42" s="104"/>
      <c r="J42" s="99"/>
      <c r="K42" s="105"/>
      <c r="L42" s="103"/>
      <c r="M42" s="96"/>
      <c r="N42" s="100"/>
      <c r="O42" s="99"/>
      <c r="P42" s="104"/>
      <c r="Q42" s="96"/>
      <c r="R42" s="96"/>
      <c r="S42" s="99"/>
      <c r="T42" s="101"/>
      <c r="U42" s="101"/>
      <c r="V42" s="101"/>
      <c r="W42" s="24"/>
      <c r="X42" s="24"/>
    </row>
    <row r="43" spans="1:24" ht="63" customHeight="1">
      <c r="A43" s="105">
        <v>36</v>
      </c>
      <c r="B43" s="100"/>
      <c r="C43" s="106"/>
      <c r="D43" s="107"/>
      <c r="E43" s="96"/>
      <c r="F43" s="96"/>
      <c r="G43" s="96"/>
      <c r="H43" s="104"/>
      <c r="I43" s="104"/>
      <c r="J43" s="99"/>
      <c r="K43" s="105"/>
      <c r="L43" s="103"/>
      <c r="M43" s="96"/>
      <c r="N43" s="100"/>
      <c r="O43" s="99"/>
      <c r="P43" s="104"/>
      <c r="Q43" s="96"/>
      <c r="R43" s="96"/>
      <c r="S43" s="99"/>
      <c r="T43" s="101"/>
      <c r="U43" s="101"/>
      <c r="V43" s="101"/>
      <c r="W43" s="24"/>
      <c r="X43" s="24"/>
    </row>
    <row r="44" spans="1:24" ht="63" customHeight="1">
      <c r="A44" s="105">
        <v>37</v>
      </c>
      <c r="B44" s="100"/>
      <c r="C44" s="106"/>
      <c r="D44" s="107"/>
      <c r="E44" s="96"/>
      <c r="F44" s="96"/>
      <c r="G44" s="96"/>
      <c r="H44" s="104"/>
      <c r="I44" s="104"/>
      <c r="J44" s="99"/>
      <c r="K44" s="105"/>
      <c r="L44" s="103"/>
      <c r="M44" s="96"/>
      <c r="N44" s="100"/>
      <c r="O44" s="99"/>
      <c r="P44" s="104"/>
      <c r="Q44" s="96"/>
      <c r="R44" s="96"/>
      <c r="S44" s="99"/>
      <c r="T44" s="101"/>
      <c r="U44" s="101"/>
      <c r="V44" s="101"/>
      <c r="W44" s="24"/>
      <c r="X44" s="24"/>
    </row>
    <row r="45" spans="1:24" ht="46.5" customHeight="1">
      <c r="A45" s="105">
        <v>38</v>
      </c>
      <c r="B45" s="100"/>
      <c r="C45" s="106"/>
      <c r="D45" s="107"/>
      <c r="E45" s="96"/>
      <c r="F45" s="96"/>
      <c r="G45" s="96"/>
      <c r="H45" s="104"/>
      <c r="I45" s="104"/>
      <c r="J45" s="99"/>
      <c r="K45" s="105"/>
      <c r="L45" s="103"/>
      <c r="M45" s="96"/>
      <c r="N45" s="100"/>
      <c r="O45" s="99"/>
      <c r="P45" s="104"/>
      <c r="Q45" s="96"/>
      <c r="R45" s="96"/>
      <c r="S45" s="99"/>
      <c r="T45" s="101"/>
      <c r="U45" s="101"/>
      <c r="V45" s="101"/>
      <c r="W45" s="24"/>
      <c r="X45" s="24"/>
    </row>
    <row r="46" spans="1:24" ht="15.75">
      <c r="A46" s="96"/>
      <c r="B46" s="100"/>
      <c r="C46" s="108"/>
      <c r="D46" s="96"/>
      <c r="E46" s="96"/>
      <c r="F46" s="96"/>
      <c r="G46" s="96"/>
      <c r="H46" s="99"/>
      <c r="I46" s="109"/>
      <c r="J46" s="109"/>
      <c r="K46" s="96"/>
      <c r="L46" s="103"/>
      <c r="M46" s="96"/>
      <c r="N46" s="100"/>
      <c r="O46" s="99"/>
      <c r="P46" s="99"/>
      <c r="Q46" s="96"/>
      <c r="R46" s="96"/>
      <c r="S46" s="99"/>
      <c r="T46" s="101"/>
      <c r="U46" s="101"/>
      <c r="V46" s="101"/>
      <c r="W46" s="24"/>
      <c r="X46" s="24"/>
    </row>
    <row r="47" spans="1:24" ht="15.75">
      <c r="A47" s="24"/>
      <c r="B47" s="29"/>
      <c r="C47" s="21"/>
      <c r="D47" s="20"/>
      <c r="E47" s="24"/>
      <c r="F47" s="24"/>
      <c r="G47" s="13"/>
      <c r="H47" s="27"/>
      <c r="I47" s="22"/>
      <c r="J47" s="22"/>
      <c r="K47" s="24"/>
      <c r="L47" s="28"/>
      <c r="M47" s="24"/>
      <c r="N47" s="29"/>
      <c r="O47" s="23"/>
      <c r="P47" s="26"/>
      <c r="Q47" s="24"/>
      <c r="R47" s="24"/>
      <c r="S47" s="23"/>
      <c r="T47" s="25"/>
      <c r="U47" s="25"/>
      <c r="V47" s="25"/>
      <c r="W47" s="24"/>
      <c r="X47" s="24"/>
    </row>
    <row r="48" spans="1:24" ht="15.75">
      <c r="A48" s="24"/>
      <c r="B48" s="29"/>
      <c r="C48" s="21"/>
      <c r="D48" s="20"/>
      <c r="E48" s="24"/>
      <c r="F48" s="24"/>
      <c r="G48" s="13"/>
      <c r="H48" s="27"/>
      <c r="I48" s="22"/>
      <c r="J48" s="22"/>
      <c r="K48" s="24"/>
      <c r="L48" s="28"/>
      <c r="M48" s="24"/>
      <c r="N48" s="29"/>
      <c r="O48" s="23"/>
      <c r="P48" s="26"/>
      <c r="Q48" s="24"/>
      <c r="R48" s="24"/>
      <c r="S48" s="23"/>
      <c r="T48" s="25"/>
      <c r="U48" s="25"/>
      <c r="V48" s="25"/>
      <c r="W48" s="24"/>
      <c r="X48" s="24"/>
    </row>
    <row r="49" spans="1:24" ht="15.75">
      <c r="A49" s="24"/>
      <c r="B49" s="29"/>
      <c r="C49" s="21"/>
      <c r="D49" s="20"/>
      <c r="E49" s="24"/>
      <c r="F49" s="24"/>
      <c r="G49" s="13"/>
      <c r="H49" s="27"/>
      <c r="I49" s="22"/>
      <c r="J49" s="22"/>
      <c r="K49" s="24"/>
      <c r="L49" s="28"/>
      <c r="M49" s="24"/>
      <c r="N49" s="29"/>
      <c r="O49" s="23"/>
      <c r="P49" s="26"/>
      <c r="Q49" s="24"/>
      <c r="R49" s="24"/>
      <c r="S49" s="23"/>
      <c r="T49" s="25"/>
      <c r="U49" s="25"/>
      <c r="V49" s="25"/>
      <c r="W49" s="24"/>
      <c r="X49" s="24"/>
    </row>
    <row r="50" spans="1:24" ht="15.75">
      <c r="A50" s="24"/>
      <c r="B50" s="29"/>
      <c r="C50" s="21"/>
      <c r="D50" s="20"/>
      <c r="E50" s="24"/>
      <c r="F50" s="24"/>
      <c r="G50" s="13"/>
      <c r="H50" s="27"/>
      <c r="I50" s="22"/>
      <c r="J50" s="22"/>
      <c r="K50" s="24"/>
      <c r="L50" s="28"/>
      <c r="M50" s="24"/>
      <c r="N50" s="29"/>
      <c r="O50" s="23"/>
      <c r="P50" s="26"/>
      <c r="Q50" s="24"/>
      <c r="R50" s="24"/>
      <c r="S50" s="23"/>
      <c r="T50" s="25"/>
      <c r="U50" s="25"/>
      <c r="V50" s="25"/>
      <c r="W50" s="24"/>
      <c r="X50" s="24"/>
    </row>
    <row r="51" spans="1:24" ht="15.75">
      <c r="A51" s="24"/>
      <c r="B51" s="29"/>
      <c r="C51" s="21"/>
      <c r="D51" s="20"/>
      <c r="E51" s="24"/>
      <c r="F51" s="24"/>
      <c r="G51" s="13"/>
      <c r="H51" s="27"/>
      <c r="I51" s="22"/>
      <c r="J51" s="22"/>
      <c r="K51" s="24"/>
      <c r="L51" s="28"/>
      <c r="M51" s="24"/>
      <c r="N51" s="29"/>
      <c r="O51" s="23"/>
      <c r="P51" s="26"/>
      <c r="Q51" s="24"/>
      <c r="R51" s="24"/>
      <c r="S51" s="23"/>
      <c r="T51" s="25"/>
      <c r="U51" s="25"/>
      <c r="V51" s="25"/>
      <c r="W51" s="24"/>
      <c r="X51" s="24"/>
    </row>
    <row r="52" spans="1:24" ht="15.75">
      <c r="A52" s="24"/>
      <c r="B52" s="29"/>
      <c r="C52" s="21"/>
      <c r="D52" s="20"/>
      <c r="E52" s="24"/>
      <c r="F52" s="24"/>
      <c r="G52" s="13"/>
      <c r="H52" s="27"/>
      <c r="I52" s="22"/>
      <c r="J52" s="22"/>
      <c r="K52" s="24"/>
      <c r="L52" s="28"/>
      <c r="M52" s="24"/>
      <c r="N52" s="29"/>
      <c r="O52" s="23"/>
      <c r="P52" s="26"/>
      <c r="Q52" s="24"/>
      <c r="R52" s="24"/>
      <c r="S52" s="23"/>
      <c r="T52" s="25"/>
      <c r="U52" s="25"/>
      <c r="V52" s="25"/>
      <c r="W52" s="24"/>
      <c r="X52" s="24"/>
    </row>
    <row r="53" spans="1:24" ht="15.75">
      <c r="A53" s="24"/>
      <c r="B53" s="29"/>
      <c r="C53" s="21"/>
      <c r="D53" s="20"/>
      <c r="E53" s="24"/>
      <c r="F53" s="24"/>
      <c r="G53" s="13"/>
      <c r="H53" s="27"/>
      <c r="I53" s="22"/>
      <c r="J53" s="22"/>
      <c r="K53" s="24"/>
      <c r="L53" s="28"/>
      <c r="M53" s="24"/>
      <c r="N53" s="29"/>
      <c r="O53" s="23"/>
      <c r="P53" s="26"/>
      <c r="Q53" s="24"/>
      <c r="R53" s="24"/>
      <c r="S53" s="23"/>
      <c r="T53" s="25"/>
      <c r="U53" s="25"/>
      <c r="V53" s="25"/>
      <c r="W53" s="24"/>
      <c r="X53" s="24"/>
    </row>
    <row r="54" spans="1:24" ht="15.75">
      <c r="A54" s="24"/>
      <c r="B54" s="29"/>
      <c r="C54" s="21"/>
      <c r="D54" s="20"/>
      <c r="E54" s="24"/>
      <c r="F54" s="24"/>
      <c r="G54" s="13"/>
      <c r="H54" s="27"/>
      <c r="I54" s="22"/>
      <c r="J54" s="22"/>
      <c r="K54" s="24"/>
      <c r="L54" s="28"/>
      <c r="M54" s="24"/>
      <c r="N54" s="29"/>
      <c r="O54" s="23"/>
      <c r="P54" s="26"/>
      <c r="Q54" s="24"/>
      <c r="R54" s="24"/>
      <c r="S54" s="23"/>
      <c r="T54" s="25"/>
      <c r="U54" s="25"/>
      <c r="V54" s="25"/>
      <c r="W54" s="24"/>
      <c r="X54" s="24"/>
    </row>
    <row r="55" spans="1:24" ht="15.75">
      <c r="A55" s="24"/>
      <c r="B55" s="29"/>
      <c r="C55" s="21"/>
      <c r="D55" s="20"/>
      <c r="E55" s="24"/>
      <c r="F55" s="24"/>
      <c r="G55" s="13"/>
      <c r="H55" s="27"/>
      <c r="I55" s="22"/>
      <c r="J55" s="22"/>
      <c r="K55" s="24"/>
      <c r="L55" s="28"/>
      <c r="M55" s="24"/>
      <c r="N55" s="29"/>
      <c r="O55" s="23"/>
      <c r="P55" s="26"/>
      <c r="Q55" s="24"/>
      <c r="R55" s="24"/>
      <c r="S55" s="23"/>
      <c r="T55" s="25"/>
      <c r="U55" s="25"/>
      <c r="V55" s="25"/>
      <c r="W55" s="24"/>
      <c r="X55" s="24"/>
    </row>
    <row r="56" spans="1:24" ht="15.75">
      <c r="A56" s="24"/>
      <c r="B56" s="29"/>
      <c r="C56" s="21"/>
      <c r="D56" s="20"/>
      <c r="E56" s="24"/>
      <c r="F56" s="24"/>
      <c r="G56" s="13"/>
      <c r="H56" s="27"/>
      <c r="I56" s="22"/>
      <c r="J56" s="22"/>
      <c r="K56" s="24"/>
      <c r="L56" s="28"/>
      <c r="M56" s="24"/>
      <c r="N56" s="29"/>
      <c r="O56" s="23"/>
      <c r="P56" s="26"/>
      <c r="Q56" s="24"/>
      <c r="R56" s="24"/>
      <c r="S56" s="23"/>
      <c r="T56" s="25"/>
      <c r="U56" s="25"/>
      <c r="V56" s="25"/>
      <c r="W56" s="24"/>
      <c r="X56" s="24"/>
    </row>
    <row r="57" spans="1:24" ht="15.75">
      <c r="A57" s="24"/>
      <c r="B57" s="29"/>
      <c r="C57" s="21"/>
      <c r="D57" s="20"/>
      <c r="E57" s="24"/>
      <c r="F57" s="24"/>
      <c r="G57" s="13"/>
      <c r="H57" s="27"/>
      <c r="I57" s="22"/>
      <c r="J57" s="22"/>
      <c r="K57" s="24"/>
      <c r="L57" s="28"/>
      <c r="M57" s="24"/>
      <c r="N57" s="29"/>
      <c r="O57" s="23"/>
      <c r="P57" s="26"/>
      <c r="Q57" s="24"/>
      <c r="R57" s="24"/>
      <c r="S57" s="23"/>
      <c r="T57" s="25"/>
      <c r="U57" s="25"/>
      <c r="V57" s="25"/>
      <c r="W57" s="24"/>
      <c r="X57" s="24"/>
    </row>
    <row r="58" spans="1:24" ht="15.75">
      <c r="A58" s="24"/>
      <c r="B58" s="29"/>
      <c r="C58" s="21"/>
      <c r="D58" s="20"/>
      <c r="E58" s="24"/>
      <c r="F58" s="24"/>
      <c r="G58" s="13"/>
      <c r="H58" s="27"/>
      <c r="I58" s="22"/>
      <c r="J58" s="22"/>
      <c r="K58" s="24"/>
      <c r="L58" s="28"/>
      <c r="M58" s="24"/>
      <c r="N58" s="29"/>
      <c r="O58" s="23"/>
      <c r="P58" s="26"/>
      <c r="Q58" s="24"/>
      <c r="R58" s="24"/>
      <c r="S58" s="23"/>
      <c r="T58" s="25"/>
      <c r="U58" s="25"/>
      <c r="V58" s="25"/>
      <c r="W58" s="24"/>
      <c r="X58" s="24"/>
    </row>
    <row r="59" spans="1:24" ht="15.75">
      <c r="A59" s="24"/>
      <c r="B59" s="29"/>
      <c r="C59" s="21"/>
      <c r="D59" s="20"/>
      <c r="E59" s="24"/>
      <c r="F59" s="24"/>
      <c r="G59" s="13"/>
      <c r="H59" s="27"/>
      <c r="I59" s="22"/>
      <c r="J59" s="22"/>
      <c r="K59" s="24"/>
      <c r="L59" s="28"/>
      <c r="M59" s="24"/>
      <c r="N59" s="29"/>
      <c r="O59" s="23"/>
      <c r="P59" s="26"/>
      <c r="Q59" s="24"/>
      <c r="R59" s="24"/>
      <c r="S59" s="23"/>
      <c r="T59" s="25"/>
      <c r="U59" s="25"/>
      <c r="V59" s="25"/>
      <c r="W59" s="24"/>
      <c r="X59" s="24"/>
    </row>
    <row r="60" spans="1:24" ht="15.75">
      <c r="A60" s="24"/>
      <c r="B60" s="29"/>
      <c r="C60" s="21"/>
      <c r="D60" s="20"/>
      <c r="E60" s="24"/>
      <c r="F60" s="24"/>
      <c r="G60" s="13"/>
      <c r="H60" s="27"/>
      <c r="I60" s="22"/>
      <c r="J60" s="22"/>
      <c r="K60" s="24"/>
      <c r="L60" s="28"/>
      <c r="M60" s="24"/>
      <c r="N60" s="29"/>
      <c r="O60" s="23"/>
      <c r="P60" s="26"/>
      <c r="Q60" s="24"/>
      <c r="R60" s="24"/>
      <c r="S60" s="23"/>
      <c r="T60" s="25"/>
      <c r="U60" s="25"/>
      <c r="V60" s="25"/>
      <c r="W60" s="24"/>
      <c r="X60" s="24"/>
    </row>
    <row r="61" spans="1:24" ht="15.75">
      <c r="A61" s="24"/>
      <c r="B61" s="29"/>
      <c r="C61" s="21"/>
      <c r="D61" s="20"/>
      <c r="E61" s="24"/>
      <c r="F61" s="24"/>
      <c r="G61" s="13"/>
      <c r="H61" s="27"/>
      <c r="I61" s="22"/>
      <c r="J61" s="22"/>
      <c r="K61" s="24"/>
      <c r="L61" s="28"/>
      <c r="M61" s="24"/>
      <c r="N61" s="29"/>
      <c r="O61" s="23"/>
      <c r="P61" s="26"/>
      <c r="Q61" s="24"/>
      <c r="R61" s="24"/>
      <c r="S61" s="23"/>
      <c r="T61" s="25"/>
      <c r="U61" s="25"/>
      <c r="V61" s="25"/>
      <c r="W61" s="24"/>
      <c r="X61" s="24"/>
    </row>
    <row r="62" spans="1:24" ht="15.75">
      <c r="A62" s="24"/>
      <c r="B62" s="29"/>
      <c r="C62" s="21"/>
      <c r="D62" s="20"/>
      <c r="E62" s="24"/>
      <c r="F62" s="24"/>
      <c r="G62" s="13"/>
      <c r="H62" s="27"/>
      <c r="I62" s="22"/>
      <c r="J62" s="22"/>
      <c r="K62" s="24"/>
      <c r="L62" s="28"/>
      <c r="M62" s="24"/>
      <c r="N62" s="29"/>
      <c r="O62" s="23"/>
      <c r="P62" s="26"/>
      <c r="Q62" s="24"/>
      <c r="R62" s="24"/>
      <c r="S62" s="23"/>
      <c r="T62" s="25"/>
      <c r="U62" s="25"/>
      <c r="V62" s="25"/>
      <c r="W62" s="24"/>
      <c r="X62" s="24"/>
    </row>
    <row r="63" spans="1:24" ht="15.75">
      <c r="A63" s="24"/>
      <c r="B63" s="29"/>
      <c r="C63" s="21"/>
      <c r="D63" s="20"/>
      <c r="E63" s="24"/>
      <c r="F63" s="24"/>
      <c r="G63" s="13"/>
      <c r="H63" s="27"/>
      <c r="I63" s="22"/>
      <c r="J63" s="22"/>
      <c r="K63" s="24"/>
      <c r="L63" s="28"/>
      <c r="M63" s="24"/>
      <c r="N63" s="29"/>
      <c r="O63" s="23"/>
      <c r="P63" s="26"/>
      <c r="Q63" s="24"/>
      <c r="R63" s="24"/>
      <c r="S63" s="23"/>
      <c r="T63" s="25"/>
      <c r="U63" s="25"/>
      <c r="V63" s="25"/>
      <c r="W63" s="24"/>
      <c r="X63" s="24"/>
    </row>
    <row r="64" spans="1:24" ht="15.75">
      <c r="A64" s="24"/>
      <c r="B64" s="29"/>
      <c r="C64" s="21"/>
      <c r="D64" s="20"/>
      <c r="E64" s="24"/>
      <c r="F64" s="24"/>
      <c r="G64" s="13"/>
      <c r="H64" s="27"/>
      <c r="I64" s="22"/>
      <c r="J64" s="22"/>
      <c r="K64" s="24"/>
      <c r="L64" s="28"/>
      <c r="M64" s="24"/>
      <c r="N64" s="29"/>
      <c r="O64" s="23"/>
      <c r="P64" s="26"/>
      <c r="Q64" s="24"/>
      <c r="R64" s="24"/>
      <c r="S64" s="23"/>
      <c r="T64" s="25"/>
      <c r="U64" s="25"/>
      <c r="V64" s="25"/>
      <c r="W64" s="24"/>
      <c r="X64" s="24"/>
    </row>
    <row r="65" spans="1:24" ht="15.75">
      <c r="A65" s="24"/>
      <c r="B65" s="29"/>
      <c r="C65" s="21"/>
      <c r="D65" s="20"/>
      <c r="E65" s="24"/>
      <c r="F65" s="24"/>
      <c r="G65" s="13"/>
      <c r="H65" s="27"/>
      <c r="I65" s="22"/>
      <c r="J65" s="22"/>
      <c r="K65" s="24"/>
      <c r="L65" s="28"/>
      <c r="M65" s="24"/>
      <c r="N65" s="29"/>
      <c r="O65" s="23"/>
      <c r="P65" s="26"/>
      <c r="Q65" s="24"/>
      <c r="R65" s="24"/>
      <c r="S65" s="23"/>
      <c r="T65" s="25"/>
      <c r="U65" s="25"/>
      <c r="V65" s="25"/>
      <c r="W65" s="24"/>
      <c r="X65" s="24"/>
    </row>
    <row r="66" spans="1:24" ht="15.75">
      <c r="A66" s="24"/>
      <c r="B66" s="29"/>
      <c r="C66" s="21"/>
      <c r="D66" s="20"/>
      <c r="E66" s="24"/>
      <c r="F66" s="24"/>
      <c r="G66" s="13"/>
      <c r="H66" s="27"/>
      <c r="I66" s="22"/>
      <c r="J66" s="22"/>
      <c r="K66" s="24"/>
      <c r="L66" s="28"/>
      <c r="M66" s="24"/>
      <c r="N66" s="29"/>
      <c r="O66" s="23"/>
      <c r="P66" s="26"/>
      <c r="Q66" s="24"/>
      <c r="R66" s="24"/>
      <c r="S66" s="23"/>
      <c r="T66" s="25"/>
      <c r="U66" s="25"/>
      <c r="V66" s="25"/>
      <c r="W66" s="24"/>
      <c r="X66" s="24"/>
    </row>
    <row r="67" spans="1:24" ht="15.75">
      <c r="A67" s="24"/>
      <c r="B67" s="29"/>
      <c r="C67" s="21"/>
      <c r="D67" s="20"/>
      <c r="E67" s="24"/>
      <c r="F67" s="24"/>
      <c r="G67" s="13"/>
      <c r="H67" s="27"/>
      <c r="I67" s="22"/>
      <c r="J67" s="22"/>
      <c r="K67" s="24"/>
      <c r="L67" s="28"/>
      <c r="M67" s="24"/>
      <c r="N67" s="29"/>
      <c r="O67" s="23"/>
      <c r="P67" s="26"/>
      <c r="Q67" s="24"/>
      <c r="R67" s="24"/>
      <c r="S67" s="23"/>
      <c r="T67" s="25"/>
      <c r="U67" s="25"/>
      <c r="V67" s="25"/>
      <c r="W67" s="24"/>
      <c r="X67" s="24"/>
    </row>
    <row r="68" spans="1:24" ht="15.75">
      <c r="A68" s="24"/>
      <c r="B68" s="29"/>
      <c r="C68" s="21"/>
      <c r="D68" s="20"/>
      <c r="E68" s="24"/>
      <c r="F68" s="24"/>
      <c r="G68" s="13"/>
      <c r="H68" s="27"/>
      <c r="I68" s="22"/>
      <c r="J68" s="22"/>
      <c r="K68" s="24"/>
      <c r="L68" s="28"/>
      <c r="M68" s="24"/>
      <c r="N68" s="29"/>
      <c r="O68" s="23"/>
      <c r="P68" s="26"/>
      <c r="Q68" s="24"/>
      <c r="R68" s="24"/>
      <c r="S68" s="23"/>
      <c r="T68" s="25"/>
      <c r="U68" s="25"/>
      <c r="V68" s="25"/>
      <c r="W68" s="24"/>
      <c r="X68" s="24"/>
    </row>
    <row r="69" spans="1:24" ht="15.75">
      <c r="A69" s="24"/>
      <c r="B69" s="29"/>
      <c r="C69" s="21"/>
      <c r="D69" s="20"/>
      <c r="E69" s="24"/>
      <c r="F69" s="24"/>
      <c r="G69" s="13"/>
      <c r="H69" s="27"/>
      <c r="I69" s="22"/>
      <c r="J69" s="22"/>
      <c r="K69" s="24"/>
      <c r="L69" s="28"/>
      <c r="M69" s="24"/>
      <c r="N69" s="29"/>
      <c r="O69" s="23"/>
      <c r="P69" s="26"/>
      <c r="Q69" s="24"/>
      <c r="R69" s="24"/>
      <c r="S69" s="23"/>
      <c r="T69" s="25"/>
      <c r="U69" s="25"/>
      <c r="V69" s="25"/>
      <c r="W69" s="24"/>
      <c r="X69" s="24"/>
    </row>
    <row r="70" spans="1:24" ht="15.75">
      <c r="A70" s="24"/>
      <c r="B70" s="29"/>
      <c r="C70" s="21"/>
      <c r="D70" s="20"/>
      <c r="E70" s="24"/>
      <c r="F70" s="24"/>
      <c r="G70" s="13"/>
      <c r="H70" s="27"/>
      <c r="I70" s="22"/>
      <c r="J70" s="22"/>
      <c r="K70" s="24"/>
      <c r="L70" s="28"/>
      <c r="M70" s="24"/>
      <c r="N70" s="29"/>
      <c r="O70" s="23"/>
      <c r="P70" s="26"/>
      <c r="Q70" s="24"/>
      <c r="R70" s="24"/>
      <c r="S70" s="23"/>
      <c r="T70" s="25"/>
      <c r="U70" s="25"/>
      <c r="V70" s="25"/>
      <c r="W70" s="24"/>
      <c r="X70" s="24"/>
    </row>
    <row r="71" spans="1:24" ht="15.75">
      <c r="A71" s="24"/>
      <c r="B71" s="29"/>
      <c r="C71" s="21"/>
      <c r="D71" s="20"/>
      <c r="E71" s="24"/>
      <c r="F71" s="24"/>
      <c r="G71" s="13"/>
      <c r="H71" s="27"/>
      <c r="I71" s="22"/>
      <c r="J71" s="22"/>
      <c r="K71" s="24"/>
      <c r="L71" s="28"/>
      <c r="M71" s="24"/>
      <c r="N71" s="29"/>
      <c r="O71" s="23"/>
      <c r="P71" s="26"/>
      <c r="Q71" s="24"/>
      <c r="R71" s="24"/>
      <c r="S71" s="23"/>
      <c r="T71" s="25"/>
      <c r="U71" s="25"/>
      <c r="V71" s="25"/>
      <c r="W71" s="24"/>
      <c r="X71" s="24"/>
    </row>
    <row r="72" spans="1:24" ht="15.75">
      <c r="A72" s="24"/>
      <c r="B72" s="29"/>
      <c r="C72" s="21"/>
      <c r="D72" s="20"/>
      <c r="E72" s="24"/>
      <c r="F72" s="24"/>
      <c r="G72" s="13"/>
      <c r="H72" s="27"/>
      <c r="I72" s="22"/>
      <c r="J72" s="22"/>
      <c r="K72" s="24"/>
      <c r="L72" s="28"/>
      <c r="M72" s="24"/>
      <c r="N72" s="29"/>
      <c r="O72" s="23"/>
      <c r="P72" s="26"/>
      <c r="Q72" s="24"/>
      <c r="R72" s="24"/>
      <c r="S72" s="23"/>
      <c r="T72" s="25"/>
      <c r="U72" s="25"/>
      <c r="V72" s="25"/>
      <c r="W72" s="24"/>
      <c r="X72" s="24"/>
    </row>
    <row r="73" spans="1:24" ht="15.75">
      <c r="A73" s="24"/>
      <c r="B73" s="29"/>
      <c r="C73" s="21"/>
      <c r="D73" s="20"/>
      <c r="E73" s="24"/>
      <c r="F73" s="24"/>
      <c r="G73" s="13"/>
      <c r="H73" s="27"/>
      <c r="I73" s="22"/>
      <c r="J73" s="22"/>
      <c r="K73" s="24"/>
      <c r="L73" s="28"/>
      <c r="M73" s="24"/>
      <c r="N73" s="29"/>
      <c r="O73" s="23"/>
      <c r="P73" s="26"/>
      <c r="Q73" s="24"/>
      <c r="R73" s="24"/>
      <c r="S73" s="23"/>
      <c r="T73" s="25"/>
      <c r="U73" s="25"/>
      <c r="V73" s="25"/>
      <c r="W73" s="24"/>
      <c r="X73" s="24"/>
    </row>
    <row r="74" spans="1:24" ht="15.75">
      <c r="A74" s="24"/>
      <c r="B74" s="29"/>
      <c r="C74" s="21"/>
      <c r="D74" s="20"/>
      <c r="E74" s="24"/>
      <c r="F74" s="24"/>
      <c r="G74" s="13"/>
      <c r="H74" s="27"/>
      <c r="I74" s="22"/>
      <c r="J74" s="22"/>
      <c r="K74" s="24"/>
      <c r="L74" s="28"/>
      <c r="M74" s="24"/>
      <c r="N74" s="29"/>
      <c r="O74" s="23"/>
      <c r="P74" s="26"/>
      <c r="Q74" s="24"/>
      <c r="R74" s="24"/>
      <c r="S74" s="23"/>
      <c r="T74" s="25"/>
      <c r="U74" s="25"/>
      <c r="V74" s="25"/>
      <c r="W74" s="24"/>
      <c r="X74" s="24"/>
    </row>
    <row r="75" spans="1:24" ht="15.75">
      <c r="A75" s="24"/>
      <c r="B75" s="29"/>
      <c r="C75" s="21"/>
      <c r="D75" s="20"/>
      <c r="E75" s="24"/>
      <c r="F75" s="24"/>
      <c r="G75" s="13"/>
      <c r="H75" s="27"/>
      <c r="I75" s="22"/>
      <c r="J75" s="22"/>
      <c r="K75" s="24"/>
      <c r="L75" s="28"/>
      <c r="M75" s="24"/>
      <c r="N75" s="29"/>
      <c r="O75" s="23"/>
      <c r="P75" s="26"/>
      <c r="Q75" s="24"/>
      <c r="R75" s="24"/>
      <c r="S75" s="23"/>
      <c r="T75" s="25"/>
      <c r="U75" s="25"/>
      <c r="V75" s="25"/>
      <c r="W75" s="24"/>
      <c r="X75" s="24"/>
    </row>
    <row r="76" spans="1:24" ht="15.75">
      <c r="A76" s="24"/>
      <c r="B76" s="29"/>
      <c r="C76" s="21"/>
      <c r="D76" s="20"/>
      <c r="E76" s="24"/>
      <c r="F76" s="24"/>
      <c r="G76" s="13"/>
      <c r="H76" s="27"/>
      <c r="I76" s="22"/>
      <c r="J76" s="22"/>
      <c r="K76" s="24"/>
      <c r="L76" s="28"/>
      <c r="M76" s="24"/>
      <c r="N76" s="29"/>
      <c r="O76" s="23"/>
      <c r="P76" s="26"/>
      <c r="Q76" s="24"/>
      <c r="R76" s="24"/>
      <c r="S76" s="23"/>
      <c r="T76" s="25"/>
      <c r="U76" s="25"/>
      <c r="V76" s="25"/>
      <c r="W76" s="24"/>
      <c r="X76" s="24"/>
    </row>
    <row r="77" spans="1:24" ht="15.75">
      <c r="A77" s="24"/>
      <c r="B77" s="29"/>
      <c r="C77" s="21"/>
      <c r="D77" s="20"/>
      <c r="E77" s="24"/>
      <c r="F77" s="24"/>
      <c r="G77" s="13"/>
      <c r="H77" s="27"/>
      <c r="I77" s="22"/>
      <c r="J77" s="22"/>
      <c r="K77" s="24"/>
      <c r="L77" s="28"/>
      <c r="M77" s="24"/>
      <c r="N77" s="29"/>
      <c r="O77" s="23"/>
      <c r="P77" s="26"/>
      <c r="Q77" s="24"/>
      <c r="R77" s="24"/>
      <c r="S77" s="23"/>
      <c r="T77" s="25"/>
      <c r="U77" s="25"/>
      <c r="V77" s="25"/>
      <c r="W77" s="24"/>
      <c r="X77" s="24"/>
    </row>
    <row r="78" spans="1:24" ht="15.75">
      <c r="A78" s="24"/>
      <c r="B78" s="29"/>
      <c r="C78" s="21"/>
      <c r="D78" s="20"/>
      <c r="E78" s="24"/>
      <c r="F78" s="24"/>
      <c r="G78" s="13"/>
      <c r="H78" s="27"/>
      <c r="I78" s="22"/>
      <c r="J78" s="22"/>
      <c r="K78" s="24"/>
      <c r="L78" s="28"/>
      <c r="M78" s="24"/>
      <c r="N78" s="29"/>
      <c r="O78" s="23"/>
      <c r="P78" s="26"/>
      <c r="Q78" s="24"/>
      <c r="R78" s="24"/>
      <c r="S78" s="23"/>
      <c r="T78" s="25"/>
      <c r="U78" s="25"/>
      <c r="V78" s="25"/>
      <c r="W78" s="24"/>
      <c r="X78" s="24"/>
    </row>
    <row r="79" spans="1:24" ht="15.75">
      <c r="A79" s="24"/>
      <c r="B79" s="29"/>
      <c r="C79" s="21"/>
      <c r="D79" s="20"/>
      <c r="E79" s="24"/>
      <c r="F79" s="24"/>
      <c r="G79" s="13"/>
      <c r="H79" s="27"/>
      <c r="I79" s="22"/>
      <c r="J79" s="22"/>
      <c r="K79" s="24"/>
      <c r="L79" s="28"/>
      <c r="M79" s="24"/>
      <c r="N79" s="29"/>
      <c r="O79" s="23"/>
      <c r="P79" s="26"/>
      <c r="Q79" s="24"/>
      <c r="R79" s="24"/>
      <c r="S79" s="23"/>
      <c r="T79" s="25"/>
      <c r="U79" s="25"/>
      <c r="V79" s="25"/>
      <c r="W79" s="24"/>
      <c r="X79" s="24"/>
    </row>
    <row r="80" spans="1:24" ht="15.75">
      <c r="A80" s="24"/>
      <c r="B80" s="29"/>
      <c r="C80" s="21"/>
      <c r="D80" s="20"/>
      <c r="E80" s="24"/>
      <c r="F80" s="24"/>
      <c r="G80" s="13"/>
      <c r="H80" s="27"/>
      <c r="I80" s="22"/>
      <c r="J80" s="22"/>
      <c r="K80" s="24"/>
      <c r="L80" s="28"/>
      <c r="M80" s="24"/>
      <c r="N80" s="29"/>
      <c r="O80" s="23"/>
      <c r="P80" s="26"/>
      <c r="Q80" s="24"/>
      <c r="R80" s="24"/>
      <c r="S80" s="23"/>
      <c r="T80" s="25"/>
      <c r="U80" s="25"/>
      <c r="V80" s="25"/>
      <c r="W80" s="24"/>
      <c r="X80" s="24"/>
    </row>
    <row r="81" spans="1:24" ht="15.75">
      <c r="A81" s="24"/>
      <c r="B81" s="29"/>
      <c r="C81" s="21"/>
      <c r="D81" s="20"/>
      <c r="E81" s="24"/>
      <c r="F81" s="24"/>
      <c r="G81" s="13"/>
      <c r="H81" s="27"/>
      <c r="I81" s="22"/>
      <c r="J81" s="22"/>
      <c r="K81" s="24"/>
      <c r="L81" s="28"/>
      <c r="M81" s="24"/>
      <c r="N81" s="29"/>
      <c r="O81" s="23"/>
      <c r="P81" s="26"/>
      <c r="Q81" s="24"/>
      <c r="R81" s="24"/>
      <c r="S81" s="23"/>
      <c r="T81" s="25"/>
      <c r="U81" s="25"/>
      <c r="V81" s="25"/>
      <c r="W81" s="24"/>
      <c r="X81" s="24"/>
    </row>
    <row r="82" spans="1:24" ht="15.75">
      <c r="A82" s="24"/>
      <c r="B82" s="29"/>
      <c r="C82" s="21"/>
      <c r="D82" s="20"/>
      <c r="E82" s="24"/>
      <c r="F82" s="24"/>
      <c r="G82" s="13"/>
      <c r="H82" s="27"/>
      <c r="I82" s="22"/>
      <c r="J82" s="22"/>
      <c r="K82" s="24"/>
      <c r="L82" s="28"/>
      <c r="M82" s="24"/>
      <c r="N82" s="29"/>
      <c r="O82" s="23"/>
      <c r="P82" s="26"/>
      <c r="Q82" s="24"/>
      <c r="R82" s="24"/>
      <c r="S82" s="23"/>
      <c r="T82" s="25"/>
      <c r="U82" s="25"/>
      <c r="V82" s="25"/>
      <c r="W82" s="24"/>
      <c r="X82" s="24"/>
    </row>
    <row r="83" spans="1:24" ht="15.75">
      <c r="A83" s="24"/>
      <c r="B83" s="29"/>
      <c r="C83" s="21"/>
      <c r="D83" s="20"/>
      <c r="E83" s="24"/>
      <c r="F83" s="24"/>
      <c r="G83" s="13"/>
      <c r="H83" s="27"/>
      <c r="I83" s="22"/>
      <c r="J83" s="22"/>
      <c r="K83" s="24"/>
      <c r="L83" s="28"/>
      <c r="M83" s="24"/>
      <c r="N83" s="29"/>
      <c r="O83" s="23"/>
      <c r="P83" s="26"/>
      <c r="Q83" s="24"/>
      <c r="R83" s="24"/>
      <c r="S83" s="23"/>
      <c r="T83" s="25"/>
      <c r="U83" s="25"/>
      <c r="V83" s="25"/>
      <c r="W83" s="24"/>
      <c r="X83" s="24"/>
    </row>
    <row r="84" spans="1:24" ht="15.75">
      <c r="A84" s="24"/>
      <c r="B84" s="29"/>
      <c r="C84" s="21"/>
      <c r="D84" s="20"/>
      <c r="E84" s="24"/>
      <c r="F84" s="24"/>
      <c r="G84" s="13"/>
      <c r="H84" s="27"/>
      <c r="I84" s="22"/>
      <c r="J84" s="22"/>
      <c r="K84" s="24"/>
      <c r="L84" s="28"/>
      <c r="M84" s="24"/>
      <c r="N84" s="29"/>
      <c r="O84" s="23"/>
      <c r="P84" s="26"/>
      <c r="Q84" s="24"/>
      <c r="R84" s="24"/>
      <c r="S84" s="23"/>
      <c r="T84" s="25"/>
      <c r="U84" s="25"/>
      <c r="V84" s="25"/>
      <c r="W84" s="24"/>
      <c r="X84" s="24"/>
    </row>
    <row r="85" spans="1:24" ht="15.75">
      <c r="A85" s="24"/>
      <c r="B85" s="29"/>
      <c r="C85" s="21"/>
      <c r="D85" s="20"/>
      <c r="E85" s="24"/>
      <c r="F85" s="24"/>
      <c r="G85" s="13"/>
      <c r="H85" s="27"/>
      <c r="I85" s="22"/>
      <c r="J85" s="22"/>
      <c r="K85" s="24"/>
      <c r="L85" s="28"/>
      <c r="M85" s="24"/>
      <c r="N85" s="29"/>
      <c r="O85" s="23"/>
      <c r="P85" s="26"/>
      <c r="Q85" s="24"/>
      <c r="R85" s="24"/>
      <c r="S85" s="23"/>
      <c r="T85" s="25"/>
      <c r="U85" s="25"/>
      <c r="V85" s="25"/>
      <c r="W85" s="24"/>
      <c r="X85" s="24"/>
    </row>
    <row r="86" spans="1:24" ht="15.75">
      <c r="A86" s="24"/>
      <c r="B86" s="29"/>
      <c r="C86" s="21"/>
      <c r="D86" s="20"/>
      <c r="E86" s="24"/>
      <c r="F86" s="24"/>
      <c r="G86" s="13"/>
      <c r="H86" s="27"/>
      <c r="I86" s="22"/>
      <c r="J86" s="22"/>
      <c r="K86" s="24"/>
      <c r="L86" s="28"/>
      <c r="M86" s="24"/>
      <c r="N86" s="29"/>
      <c r="O86" s="23"/>
      <c r="P86" s="26"/>
      <c r="Q86" s="24"/>
      <c r="R86" s="24"/>
      <c r="S86" s="23"/>
      <c r="T86" s="25"/>
      <c r="U86" s="25"/>
      <c r="V86" s="25"/>
      <c r="W86" s="24"/>
      <c r="X86" s="24"/>
    </row>
    <row r="87" spans="1:24" ht="15.75">
      <c r="A87" s="24"/>
      <c r="B87" s="29"/>
      <c r="C87" s="21"/>
      <c r="D87" s="20"/>
      <c r="E87" s="24"/>
      <c r="F87" s="24"/>
      <c r="G87" s="13"/>
      <c r="H87" s="27"/>
      <c r="I87" s="22"/>
      <c r="J87" s="22"/>
      <c r="K87" s="24"/>
      <c r="L87" s="28"/>
      <c r="M87" s="24"/>
      <c r="N87" s="29"/>
      <c r="O87" s="23"/>
      <c r="P87" s="26"/>
      <c r="Q87" s="24"/>
      <c r="R87" s="24"/>
      <c r="S87" s="23"/>
      <c r="T87" s="25"/>
      <c r="U87" s="25"/>
      <c r="V87" s="25"/>
      <c r="W87" s="24"/>
      <c r="X87" s="24"/>
    </row>
    <row r="88" spans="1:24" ht="15.75">
      <c r="A88" s="24"/>
      <c r="B88" s="29"/>
      <c r="C88" s="21"/>
      <c r="D88" s="20"/>
      <c r="E88" s="24"/>
      <c r="F88" s="24"/>
      <c r="G88" s="13"/>
      <c r="H88" s="27"/>
      <c r="I88" s="22"/>
      <c r="J88" s="22"/>
      <c r="K88" s="24"/>
      <c r="L88" s="28"/>
      <c r="M88" s="24"/>
      <c r="N88" s="29"/>
      <c r="O88" s="23"/>
      <c r="P88" s="26"/>
      <c r="Q88" s="24"/>
      <c r="R88" s="24"/>
      <c r="S88" s="23"/>
      <c r="T88" s="25"/>
      <c r="U88" s="25"/>
      <c r="V88" s="25"/>
      <c r="W88" s="24"/>
      <c r="X88" s="24"/>
    </row>
    <row r="89" spans="1:24" ht="15.75">
      <c r="A89" s="24"/>
      <c r="B89" s="29"/>
      <c r="C89" s="21"/>
      <c r="D89" s="20"/>
      <c r="E89" s="24"/>
      <c r="F89" s="24"/>
      <c r="G89" s="13"/>
      <c r="H89" s="27"/>
      <c r="I89" s="22"/>
      <c r="J89" s="22"/>
      <c r="K89" s="24"/>
      <c r="L89" s="28"/>
      <c r="M89" s="24"/>
      <c r="N89" s="29"/>
      <c r="O89" s="23"/>
      <c r="P89" s="26"/>
      <c r="Q89" s="24"/>
      <c r="R89" s="24"/>
      <c r="S89" s="23"/>
      <c r="T89" s="25"/>
      <c r="U89" s="25"/>
      <c r="V89" s="25"/>
      <c r="W89" s="24"/>
      <c r="X89" s="24"/>
    </row>
    <row r="90" spans="1:24" ht="15.75">
      <c r="A90" s="24"/>
      <c r="B90" s="29"/>
      <c r="C90" s="21"/>
      <c r="D90" s="20"/>
      <c r="E90" s="24"/>
      <c r="F90" s="24"/>
      <c r="G90" s="13"/>
      <c r="H90" s="27"/>
      <c r="I90" s="22"/>
      <c r="J90" s="22"/>
      <c r="K90" s="24"/>
      <c r="L90" s="28"/>
      <c r="M90" s="24"/>
      <c r="N90" s="29"/>
      <c r="O90" s="23"/>
      <c r="P90" s="26"/>
      <c r="Q90" s="24"/>
      <c r="R90" s="24"/>
      <c r="S90" s="23"/>
      <c r="T90" s="25"/>
      <c r="U90" s="25"/>
      <c r="V90" s="25"/>
      <c r="W90" s="24"/>
      <c r="X90" s="24"/>
    </row>
    <row r="91" spans="1:24" ht="15.75">
      <c r="A91" s="24"/>
      <c r="B91" s="29"/>
      <c r="C91" s="21"/>
      <c r="D91" s="20"/>
      <c r="E91" s="24"/>
      <c r="F91" s="24"/>
      <c r="G91" s="13"/>
      <c r="H91" s="27"/>
      <c r="I91" s="22"/>
      <c r="J91" s="22"/>
      <c r="K91" s="24"/>
      <c r="L91" s="28"/>
      <c r="M91" s="24"/>
      <c r="N91" s="29"/>
      <c r="O91" s="23"/>
      <c r="P91" s="26"/>
      <c r="Q91" s="24"/>
      <c r="R91" s="24"/>
      <c r="S91" s="23"/>
      <c r="T91" s="25"/>
      <c r="U91" s="25"/>
      <c r="V91" s="25"/>
      <c r="W91" s="24"/>
      <c r="X91" s="24"/>
    </row>
    <row r="92" spans="1:24" ht="15.75">
      <c r="A92" s="24"/>
      <c r="B92" s="29"/>
      <c r="C92" s="21"/>
      <c r="D92" s="20"/>
      <c r="E92" s="24"/>
      <c r="F92" s="24"/>
      <c r="G92" s="13"/>
      <c r="H92" s="27"/>
      <c r="I92" s="22"/>
      <c r="J92" s="22"/>
      <c r="K92" s="24"/>
      <c r="L92" s="28"/>
      <c r="M92" s="24"/>
      <c r="N92" s="29"/>
      <c r="O92" s="23"/>
      <c r="P92" s="26"/>
      <c r="Q92" s="24"/>
      <c r="R92" s="24"/>
      <c r="S92" s="23"/>
      <c r="T92" s="25"/>
      <c r="U92" s="25"/>
      <c r="V92" s="25"/>
      <c r="W92" s="24"/>
      <c r="X92" s="24"/>
    </row>
    <row r="93" spans="1:24" ht="15.75">
      <c r="A93" s="24"/>
      <c r="B93" s="29"/>
      <c r="C93" s="21"/>
      <c r="D93" s="20"/>
      <c r="E93" s="24"/>
      <c r="F93" s="24"/>
      <c r="G93" s="13"/>
      <c r="H93" s="27"/>
      <c r="I93" s="22"/>
      <c r="J93" s="22"/>
      <c r="K93" s="24"/>
      <c r="L93" s="28"/>
      <c r="M93" s="24"/>
      <c r="N93" s="29"/>
      <c r="O93" s="23"/>
      <c r="P93" s="26"/>
      <c r="Q93" s="24"/>
      <c r="R93" s="24"/>
      <c r="S93" s="23"/>
      <c r="T93" s="25"/>
      <c r="U93" s="25"/>
      <c r="V93" s="25"/>
      <c r="W93" s="24"/>
      <c r="X93" s="24"/>
    </row>
    <row r="94" spans="1:24" ht="15.75">
      <c r="A94" s="24"/>
      <c r="B94" s="29"/>
      <c r="C94" s="21"/>
      <c r="D94" s="20"/>
      <c r="E94" s="24"/>
      <c r="F94" s="24"/>
      <c r="G94" s="13"/>
      <c r="H94" s="27"/>
      <c r="I94" s="22"/>
      <c r="J94" s="22"/>
      <c r="K94" s="24"/>
      <c r="L94" s="28"/>
      <c r="M94" s="24"/>
      <c r="N94" s="29"/>
      <c r="O94" s="23"/>
      <c r="P94" s="26"/>
      <c r="Q94" s="24"/>
      <c r="R94" s="24"/>
      <c r="S94" s="23"/>
      <c r="T94" s="25"/>
      <c r="U94" s="25"/>
      <c r="V94" s="25"/>
      <c r="W94" s="24"/>
      <c r="X94" s="24"/>
    </row>
    <row r="95" spans="1:24" ht="15.75">
      <c r="A95" s="24"/>
      <c r="B95" s="29"/>
      <c r="C95" s="21"/>
      <c r="D95" s="20"/>
      <c r="E95" s="24"/>
      <c r="F95" s="24"/>
      <c r="G95" s="13"/>
      <c r="H95" s="27"/>
      <c r="I95" s="22"/>
      <c r="J95" s="22"/>
      <c r="K95" s="24"/>
      <c r="L95" s="28"/>
      <c r="M95" s="24"/>
      <c r="N95" s="29"/>
      <c r="O95" s="23"/>
      <c r="P95" s="26"/>
      <c r="Q95" s="24"/>
      <c r="R95" s="24"/>
      <c r="S95" s="23"/>
      <c r="T95" s="25"/>
      <c r="U95" s="25"/>
      <c r="V95" s="25"/>
      <c r="W95" s="24"/>
      <c r="X95" s="24"/>
    </row>
    <row r="96" spans="1:24" ht="15.75">
      <c r="A96" s="24"/>
      <c r="B96" s="29"/>
      <c r="C96" s="21"/>
      <c r="D96" s="20"/>
      <c r="E96" s="24"/>
      <c r="F96" s="24"/>
      <c r="G96" s="13"/>
      <c r="H96" s="27"/>
      <c r="I96" s="22"/>
      <c r="J96" s="22"/>
      <c r="K96" s="24"/>
      <c r="L96" s="28"/>
      <c r="M96" s="24"/>
      <c r="N96" s="29"/>
      <c r="O96" s="23"/>
      <c r="P96" s="26"/>
      <c r="Q96" s="24"/>
      <c r="R96" s="24"/>
      <c r="S96" s="23"/>
      <c r="T96" s="25"/>
      <c r="U96" s="25"/>
      <c r="V96" s="25"/>
      <c r="W96" s="24"/>
      <c r="X96" s="24"/>
    </row>
    <row r="97" spans="1:24" ht="15.75">
      <c r="A97" s="24"/>
      <c r="B97" s="29"/>
      <c r="C97" s="21"/>
      <c r="D97" s="20"/>
      <c r="E97" s="24"/>
      <c r="F97" s="24"/>
      <c r="G97" s="13"/>
      <c r="H97" s="27"/>
      <c r="I97" s="22"/>
      <c r="J97" s="22"/>
      <c r="K97" s="24"/>
      <c r="L97" s="28"/>
      <c r="M97" s="24"/>
      <c r="N97" s="29"/>
      <c r="O97" s="23"/>
      <c r="P97" s="26"/>
      <c r="Q97" s="24"/>
      <c r="R97" s="24"/>
      <c r="S97" s="23"/>
      <c r="T97" s="25"/>
      <c r="U97" s="25"/>
      <c r="V97" s="25"/>
      <c r="W97" s="24"/>
      <c r="X97" s="24"/>
    </row>
    <row r="98" spans="1:24" ht="15.75">
      <c r="A98" s="24"/>
      <c r="B98" s="29"/>
      <c r="C98" s="21"/>
      <c r="D98" s="20"/>
      <c r="E98" s="24"/>
      <c r="F98" s="24"/>
      <c r="G98" s="13"/>
      <c r="H98" s="27"/>
      <c r="I98" s="22"/>
      <c r="J98" s="22"/>
      <c r="K98" s="24"/>
      <c r="L98" s="28"/>
      <c r="M98" s="24"/>
      <c r="N98" s="29"/>
      <c r="O98" s="23"/>
      <c r="P98" s="26"/>
      <c r="Q98" s="24"/>
      <c r="R98" s="24"/>
      <c r="S98" s="23"/>
      <c r="T98" s="25"/>
      <c r="U98" s="25"/>
      <c r="V98" s="25"/>
      <c r="W98" s="24"/>
      <c r="X98" s="24"/>
    </row>
    <row r="99" spans="1:24" ht="15.75">
      <c r="A99" s="24"/>
      <c r="B99" s="29"/>
      <c r="C99" s="21"/>
      <c r="D99" s="20"/>
      <c r="E99" s="24"/>
      <c r="F99" s="24"/>
      <c r="G99" s="13"/>
      <c r="H99" s="27"/>
      <c r="I99" s="22"/>
      <c r="J99" s="22"/>
      <c r="K99" s="24"/>
      <c r="L99" s="28"/>
      <c r="M99" s="24"/>
      <c r="N99" s="29"/>
      <c r="O99" s="23"/>
      <c r="P99" s="26"/>
      <c r="Q99" s="24"/>
      <c r="R99" s="24"/>
      <c r="S99" s="23"/>
      <c r="T99" s="25"/>
      <c r="U99" s="25"/>
      <c r="V99" s="25"/>
      <c r="W99" s="24"/>
      <c r="X99" s="24"/>
    </row>
    <row r="100" spans="1:24" ht="15.75">
      <c r="A100" s="24"/>
      <c r="B100" s="29"/>
      <c r="C100" s="21"/>
      <c r="D100" s="20"/>
      <c r="E100" s="24"/>
      <c r="F100" s="24"/>
      <c r="G100" s="13"/>
      <c r="H100" s="27"/>
      <c r="I100" s="22"/>
      <c r="J100" s="22"/>
      <c r="K100" s="24"/>
      <c r="L100" s="28"/>
      <c r="M100" s="24"/>
      <c r="N100" s="29"/>
      <c r="O100" s="23"/>
      <c r="P100" s="26"/>
      <c r="Q100" s="24"/>
      <c r="R100" s="24"/>
      <c r="S100" s="23"/>
      <c r="T100" s="25"/>
      <c r="U100" s="25"/>
      <c r="V100" s="25"/>
      <c r="W100" s="24"/>
      <c r="X100" s="24"/>
    </row>
    <row r="101" spans="1:24" ht="15.75">
      <c r="A101" s="24"/>
      <c r="B101" s="29"/>
      <c r="C101" s="21"/>
      <c r="D101" s="20"/>
      <c r="E101" s="24"/>
      <c r="F101" s="24"/>
      <c r="G101" s="13"/>
      <c r="H101" s="27"/>
      <c r="I101" s="22"/>
      <c r="J101" s="22"/>
      <c r="K101" s="24"/>
      <c r="L101" s="28"/>
      <c r="M101" s="24"/>
      <c r="N101" s="29"/>
      <c r="O101" s="23"/>
      <c r="P101" s="26"/>
      <c r="Q101" s="24"/>
      <c r="R101" s="24"/>
      <c r="S101" s="23"/>
      <c r="T101" s="25"/>
      <c r="U101" s="25"/>
      <c r="V101" s="25"/>
      <c r="W101" s="24"/>
      <c r="X101" s="24"/>
    </row>
    <row r="102" spans="1:24" ht="15.75">
      <c r="A102" s="24"/>
      <c r="B102" s="29"/>
      <c r="C102" s="21"/>
      <c r="D102" s="20"/>
      <c r="E102" s="24"/>
      <c r="F102" s="24"/>
      <c r="G102" s="13"/>
      <c r="H102" s="27"/>
      <c r="I102" s="22"/>
      <c r="J102" s="22"/>
      <c r="K102" s="24"/>
      <c r="L102" s="28"/>
      <c r="M102" s="24"/>
      <c r="N102" s="29"/>
      <c r="O102" s="23"/>
      <c r="P102" s="26"/>
      <c r="Q102" s="24"/>
      <c r="R102" s="24"/>
      <c r="S102" s="23"/>
      <c r="T102" s="25"/>
      <c r="U102" s="25"/>
      <c r="V102" s="25"/>
      <c r="W102" s="24"/>
      <c r="X102" s="24"/>
    </row>
    <row r="103" spans="1:24" ht="15.75">
      <c r="A103" s="24"/>
      <c r="B103" s="29"/>
      <c r="C103" s="21"/>
      <c r="D103" s="20"/>
      <c r="E103" s="24"/>
      <c r="F103" s="24"/>
      <c r="G103" s="13"/>
      <c r="H103" s="27"/>
      <c r="I103" s="22"/>
      <c r="J103" s="22"/>
      <c r="K103" s="24"/>
      <c r="L103" s="28"/>
      <c r="M103" s="24"/>
      <c r="N103" s="29"/>
      <c r="O103" s="23"/>
      <c r="P103" s="26"/>
      <c r="Q103" s="24"/>
      <c r="R103" s="24"/>
      <c r="S103" s="23"/>
      <c r="T103" s="25"/>
      <c r="U103" s="25"/>
      <c r="V103" s="25"/>
      <c r="W103" s="24"/>
      <c r="X103" s="24"/>
    </row>
    <row r="104" spans="1:24">
      <c r="W104" s="24"/>
      <c r="X104" s="24"/>
    </row>
    <row r="105" spans="1:24">
      <c r="W105" s="24"/>
      <c r="X105" s="24"/>
    </row>
    <row r="106" spans="1:24">
      <c r="W106" s="24"/>
      <c r="X106" s="24"/>
    </row>
    <row r="107" spans="1:24">
      <c r="W107" s="24"/>
      <c r="X107" s="24"/>
    </row>
    <row r="108" spans="1:24">
      <c r="W108" s="24"/>
      <c r="X108" s="24"/>
    </row>
    <row r="109" spans="1:24">
      <c r="W109" s="24"/>
      <c r="X109" s="24"/>
    </row>
    <row r="110" spans="1:24">
      <c r="W110" s="24"/>
      <c r="X110" s="24"/>
    </row>
    <row r="111" spans="1:24">
      <c r="W111" s="24"/>
      <c r="X111" s="24"/>
    </row>
    <row r="112" spans="1:24">
      <c r="W112" s="24"/>
      <c r="X112" s="24"/>
    </row>
    <row r="113" spans="23:24">
      <c r="W113" s="24"/>
      <c r="X113" s="24"/>
    </row>
    <row r="114" spans="23:24">
      <c r="W114" s="24"/>
      <c r="X114" s="24"/>
    </row>
    <row r="115" spans="23:24">
      <c r="W115" s="24"/>
      <c r="X115" s="24"/>
    </row>
    <row r="116" spans="23:24">
      <c r="W116" s="24"/>
      <c r="X116" s="24"/>
    </row>
    <row r="117" spans="23:24">
      <c r="W117" s="24"/>
      <c r="X117" s="24"/>
    </row>
    <row r="118" spans="23:24">
      <c r="W118" s="24"/>
      <c r="X118" s="24"/>
    </row>
    <row r="119" spans="23:24">
      <c r="W119" s="24"/>
      <c r="X119" s="24"/>
    </row>
    <row r="120" spans="23:24">
      <c r="W120" s="24"/>
      <c r="X120" s="24"/>
    </row>
    <row r="121" spans="23:24">
      <c r="W121" s="24"/>
      <c r="X121" s="24"/>
    </row>
    <row r="122" spans="23:24">
      <c r="W122" s="24"/>
      <c r="X122" s="24"/>
    </row>
    <row r="123" spans="23:24">
      <c r="W123" s="24"/>
      <c r="X123" s="24"/>
    </row>
    <row r="124" spans="23:24">
      <c r="W124" s="24"/>
      <c r="X124" s="24"/>
    </row>
    <row r="125" spans="23:24">
      <c r="W125" s="24"/>
      <c r="X125" s="24"/>
    </row>
    <row r="126" spans="23:24">
      <c r="W126" s="24"/>
      <c r="X126" s="24"/>
    </row>
    <row r="127" spans="23:24">
      <c r="W127" s="24"/>
      <c r="X127" s="24"/>
    </row>
    <row r="128" spans="23:24">
      <c r="W128" s="24"/>
      <c r="X128" s="24"/>
    </row>
    <row r="129" spans="23:24">
      <c r="W129" s="24"/>
      <c r="X129" s="24"/>
    </row>
  </sheetData>
  <mergeCells count="3">
    <mergeCell ref="A2:H2"/>
    <mergeCell ref="A4:H4"/>
    <mergeCell ref="W6:X6"/>
  </mergeCells>
  <hyperlinks>
    <hyperlink ref="L28" r:id="rId1"/>
    <hyperlink ref="L32" r:id="rId2"/>
    <hyperlink ref="L26" r:id="rId3"/>
    <hyperlink ref="L9" r:id="rId4"/>
    <hyperlink ref="L12" r:id="rId5"/>
    <hyperlink ref="L10" r:id="rId6"/>
    <hyperlink ref="L20" r:id="rId7"/>
    <hyperlink ref="L17" r:id="rId8"/>
    <hyperlink ref="L13" r:id="rId9"/>
    <hyperlink ref="L14" r:id="rId10"/>
    <hyperlink ref="L24" r:id="rId11"/>
    <hyperlink ref="L18" r:id="rId12"/>
    <hyperlink ref="L16" r:id="rId13"/>
    <hyperlink ref="L22" r:id="rId14"/>
    <hyperlink ref="L19" r:id="rId15"/>
    <hyperlink ref="L31" r:id="rId16"/>
    <hyperlink ref="L25" r:id="rId17"/>
    <hyperlink ref="L30" r:id="rId18"/>
    <hyperlink ref="L8" r:id="rId19"/>
    <hyperlink ref="L29" r:id="rId20"/>
    <hyperlink ref="L15" r:id="rId21"/>
    <hyperlink ref="L21" r:id="rId22"/>
    <hyperlink ref="L23" r:id="rId23"/>
    <hyperlink ref="L11" r:id="rId24"/>
    <hyperlink ref="L7" r:id="rId25"/>
  </hyperlinks>
  <printOptions horizontalCentered="1"/>
  <pageMargins left="0.25" right="0.25" top="0.75" bottom="0.75" header="0.3" footer="0.3"/>
  <pageSetup paperSize="5" scale="31" fitToHeight="0" orientation="landscape" r:id="rId26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V40"/>
  <sheetViews>
    <sheetView topLeftCell="A4" zoomScale="71" zoomScaleNormal="71" zoomScalePageLayoutView="55" workbookViewId="0">
      <pane xSplit="1" ySplit="4" topLeftCell="K8" activePane="bottomRight" state="frozen"/>
      <selection pane="topRight" activeCell="B4" sqref="B4"/>
      <selection pane="bottomLeft" activeCell="A8" sqref="A8"/>
      <selection pane="bottomRight" activeCell="N37" sqref="N37"/>
    </sheetView>
  </sheetViews>
  <sheetFormatPr baseColWidth="10" defaultColWidth="11.42578125" defaultRowHeight="18.75"/>
  <cols>
    <col min="1" max="1" width="7.140625" style="42" customWidth="1"/>
    <col min="2" max="2" width="23.140625" style="43" customWidth="1"/>
    <col min="3" max="3" width="59.85546875" style="42" customWidth="1"/>
    <col min="4" max="4" width="44.140625" style="42" customWidth="1"/>
    <col min="5" max="5" width="26.85546875" style="42" customWidth="1"/>
    <col min="6" max="6" width="28.5703125" style="42" customWidth="1"/>
    <col min="7" max="7" width="20.7109375" style="44" customWidth="1"/>
    <col min="8" max="8" width="51.7109375" style="42" customWidth="1"/>
    <col min="9" max="9" width="50.7109375" style="42" customWidth="1"/>
    <col min="10" max="10" width="17.5703125" style="42" customWidth="1"/>
    <col min="11" max="11" width="13.140625" style="42" customWidth="1"/>
    <col min="12" max="12" width="19.5703125" style="42" customWidth="1"/>
    <col min="13" max="13" width="12.85546875" style="42" customWidth="1"/>
    <col min="14" max="14" width="15" style="42" customWidth="1"/>
    <col min="15" max="15" width="52.28515625" style="42" customWidth="1"/>
    <col min="16" max="16" width="17.7109375" style="42" customWidth="1"/>
    <col min="17" max="17" width="42.5703125" style="42" customWidth="1"/>
    <col min="18" max="18" width="34.42578125" style="42" customWidth="1"/>
    <col min="19" max="19" width="29.28515625" style="42" customWidth="1"/>
    <col min="20" max="20" width="58.140625" customWidth="1"/>
    <col min="21" max="21" width="54.42578125" customWidth="1"/>
  </cols>
  <sheetData>
    <row r="1" spans="1:21" ht="14.25" customHeight="1">
      <c r="A1" s="37"/>
      <c r="B1" s="37"/>
      <c r="C1" s="37"/>
      <c r="D1" s="37"/>
      <c r="E1" s="37"/>
      <c r="F1" s="37"/>
      <c r="G1" s="38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>
      <c r="A2" s="147" t="s">
        <v>13</v>
      </c>
      <c r="B2" s="147"/>
      <c r="C2" s="147"/>
      <c r="D2" s="147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41"/>
      <c r="R2" s="41"/>
      <c r="S2" s="41"/>
    </row>
    <row r="3" spans="1:21" ht="6" customHeight="1"/>
    <row r="4" spans="1:21" ht="19.5" customHeight="1">
      <c r="A4" s="148" t="s">
        <v>46</v>
      </c>
      <c r="B4" s="148"/>
      <c r="C4" s="148"/>
      <c r="D4" s="148"/>
      <c r="E4" s="110"/>
      <c r="F4" s="111"/>
      <c r="G4" s="110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21" ht="20.25">
      <c r="A5" s="112"/>
      <c r="B5" s="113"/>
      <c r="C5" s="114"/>
      <c r="D5" s="114"/>
      <c r="E5" s="114"/>
      <c r="F5" s="114"/>
      <c r="G5" s="115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21" ht="33" customHeight="1">
      <c r="A6" s="149" t="s">
        <v>15</v>
      </c>
      <c r="B6" s="140" t="s">
        <v>16</v>
      </c>
      <c r="C6" s="140" t="s">
        <v>18</v>
      </c>
      <c r="D6" s="140" t="s">
        <v>22</v>
      </c>
      <c r="E6" s="140" t="s">
        <v>23</v>
      </c>
      <c r="F6" s="140" t="s">
        <v>24</v>
      </c>
      <c r="G6" s="151" t="s">
        <v>25</v>
      </c>
      <c r="H6" s="140" t="s">
        <v>26</v>
      </c>
      <c r="I6" s="140" t="s">
        <v>27</v>
      </c>
      <c r="J6" s="140" t="s">
        <v>28</v>
      </c>
      <c r="K6" s="145" t="s">
        <v>29</v>
      </c>
      <c r="L6" s="140" t="s">
        <v>47</v>
      </c>
      <c r="M6" s="140" t="s">
        <v>30</v>
      </c>
      <c r="N6" s="140" t="s">
        <v>31</v>
      </c>
      <c r="O6" s="140" t="s">
        <v>32</v>
      </c>
      <c r="P6" s="140" t="s">
        <v>33</v>
      </c>
      <c r="Q6" s="142" t="s">
        <v>34</v>
      </c>
      <c r="R6" s="143"/>
      <c r="S6" s="144"/>
      <c r="T6" s="138" t="s">
        <v>35</v>
      </c>
      <c r="U6" s="139"/>
    </row>
    <row r="7" spans="1:21" ht="27" customHeight="1">
      <c r="A7" s="150"/>
      <c r="B7" s="150"/>
      <c r="C7" s="150"/>
      <c r="D7" s="141"/>
      <c r="E7" s="141"/>
      <c r="F7" s="141"/>
      <c r="G7" s="152"/>
      <c r="H7" s="141"/>
      <c r="I7" s="141"/>
      <c r="J7" s="141"/>
      <c r="K7" s="146"/>
      <c r="L7" s="141"/>
      <c r="M7" s="141"/>
      <c r="N7" s="141"/>
      <c r="O7" s="141"/>
      <c r="P7" s="141"/>
      <c r="Q7" s="116" t="s">
        <v>36</v>
      </c>
      <c r="R7" s="116" t="s">
        <v>37</v>
      </c>
      <c r="S7" s="117" t="s">
        <v>38</v>
      </c>
      <c r="T7" s="67" t="s">
        <v>39</v>
      </c>
      <c r="U7" s="65" t="s">
        <v>40</v>
      </c>
    </row>
    <row r="8" spans="1:21" ht="24" customHeight="1">
      <c r="A8" s="118">
        <v>1</v>
      </c>
      <c r="B8" s="119">
        <v>45048</v>
      </c>
      <c r="C8" s="120" t="s">
        <v>48</v>
      </c>
      <c r="D8" s="121" t="s">
        <v>49</v>
      </c>
      <c r="E8" s="121" t="s">
        <v>50</v>
      </c>
      <c r="F8" s="121" t="s">
        <v>51</v>
      </c>
      <c r="G8" s="122">
        <v>160916227</v>
      </c>
      <c r="H8" s="54" t="s">
        <v>52</v>
      </c>
      <c r="I8" s="118" t="s">
        <v>53</v>
      </c>
      <c r="J8" s="123">
        <v>33848</v>
      </c>
      <c r="K8" s="124">
        <v>30</v>
      </c>
      <c r="L8" s="125" t="s">
        <v>54</v>
      </c>
      <c r="M8" s="126" t="s">
        <v>43</v>
      </c>
      <c r="N8" s="118" t="s">
        <v>55</v>
      </c>
      <c r="O8" s="124" t="s">
        <v>56</v>
      </c>
      <c r="P8" s="124" t="s">
        <v>57</v>
      </c>
      <c r="Q8" s="124" t="s">
        <v>58</v>
      </c>
      <c r="R8" s="124" t="s">
        <v>59</v>
      </c>
      <c r="S8" s="124" t="s">
        <v>60</v>
      </c>
      <c r="T8" s="79" t="s">
        <v>61</v>
      </c>
      <c r="U8" s="79" t="s">
        <v>61</v>
      </c>
    </row>
    <row r="9" spans="1:21" ht="21.75" customHeight="1">
      <c r="A9" s="118">
        <v>2</v>
      </c>
      <c r="B9" s="119">
        <v>45049</v>
      </c>
      <c r="C9" s="120" t="s">
        <v>62</v>
      </c>
      <c r="D9" s="121" t="s">
        <v>49</v>
      </c>
      <c r="E9" s="121" t="s">
        <v>50</v>
      </c>
      <c r="F9" s="121" t="s">
        <v>51</v>
      </c>
      <c r="G9" s="122">
        <v>172959120</v>
      </c>
      <c r="H9" s="54" t="s">
        <v>63</v>
      </c>
      <c r="I9" s="118" t="s">
        <v>64</v>
      </c>
      <c r="J9" s="123">
        <v>32960</v>
      </c>
      <c r="K9" s="124">
        <v>33</v>
      </c>
      <c r="L9" s="125" t="s">
        <v>65</v>
      </c>
      <c r="M9" s="126" t="s">
        <v>43</v>
      </c>
      <c r="N9" s="118" t="s">
        <v>66</v>
      </c>
      <c r="O9" s="124" t="s">
        <v>67</v>
      </c>
      <c r="P9" s="124" t="s">
        <v>68</v>
      </c>
      <c r="Q9" s="124" t="s">
        <v>58</v>
      </c>
      <c r="R9" s="124" t="s">
        <v>69</v>
      </c>
      <c r="S9" s="124" t="s">
        <v>70</v>
      </c>
      <c r="T9" s="79" t="s">
        <v>71</v>
      </c>
      <c r="U9" s="79"/>
    </row>
    <row r="10" spans="1:21" ht="22.5" customHeight="1">
      <c r="A10" s="118">
        <v>3</v>
      </c>
      <c r="B10" s="119">
        <v>45050</v>
      </c>
      <c r="C10" s="120" t="s">
        <v>72</v>
      </c>
      <c r="D10" s="121" t="s">
        <v>49</v>
      </c>
      <c r="E10" s="121" t="s">
        <v>73</v>
      </c>
      <c r="F10" s="121" t="s">
        <v>73</v>
      </c>
      <c r="G10" s="122" t="s">
        <v>74</v>
      </c>
      <c r="H10" s="54" t="s">
        <v>75</v>
      </c>
      <c r="I10" s="118" t="s">
        <v>76</v>
      </c>
      <c r="J10" s="123">
        <v>34165</v>
      </c>
      <c r="K10" s="124">
        <v>29</v>
      </c>
      <c r="L10" s="125" t="s">
        <v>77</v>
      </c>
      <c r="M10" s="126" t="s">
        <v>43</v>
      </c>
      <c r="N10" s="118" t="s">
        <v>78</v>
      </c>
      <c r="O10" s="124" t="s">
        <v>79</v>
      </c>
      <c r="P10" s="124" t="s">
        <v>68</v>
      </c>
      <c r="Q10" s="124" t="s">
        <v>58</v>
      </c>
      <c r="R10" s="124" t="s">
        <v>69</v>
      </c>
      <c r="S10" s="124" t="s">
        <v>80</v>
      </c>
      <c r="T10" s="79"/>
      <c r="U10" s="79"/>
    </row>
    <row r="11" spans="1:21" ht="23.25" customHeight="1">
      <c r="A11" s="118">
        <v>4</v>
      </c>
      <c r="B11" s="119">
        <v>45054</v>
      </c>
      <c r="C11" s="120" t="s">
        <v>81</v>
      </c>
      <c r="D11" s="121" t="s">
        <v>49</v>
      </c>
      <c r="E11" s="121" t="s">
        <v>82</v>
      </c>
      <c r="F11" s="121" t="s">
        <v>83</v>
      </c>
      <c r="G11" s="122">
        <v>586430628</v>
      </c>
      <c r="H11" s="54" t="s">
        <v>84</v>
      </c>
      <c r="I11" s="118" t="s">
        <v>85</v>
      </c>
      <c r="J11" s="123">
        <v>32394</v>
      </c>
      <c r="K11" s="124">
        <v>34</v>
      </c>
      <c r="L11" s="125" t="s">
        <v>86</v>
      </c>
      <c r="M11" s="126" t="s">
        <v>43</v>
      </c>
      <c r="N11" s="118" t="s">
        <v>55</v>
      </c>
      <c r="O11" s="124" t="s">
        <v>87</v>
      </c>
      <c r="P11" s="124" t="s">
        <v>68</v>
      </c>
      <c r="Q11" s="124" t="s">
        <v>58</v>
      </c>
      <c r="R11" s="124" t="s">
        <v>69</v>
      </c>
      <c r="S11" s="124" t="s">
        <v>88</v>
      </c>
      <c r="T11" s="79" t="s">
        <v>89</v>
      </c>
      <c r="U11" s="79" t="s">
        <v>90</v>
      </c>
    </row>
    <row r="12" spans="1:21" ht="25.5" customHeight="1">
      <c r="A12" s="118">
        <v>5</v>
      </c>
      <c r="B12" s="119">
        <v>45055</v>
      </c>
      <c r="C12" s="120" t="s">
        <v>91</v>
      </c>
      <c r="D12" s="121" t="s">
        <v>129</v>
      </c>
      <c r="E12" s="121" t="s">
        <v>92</v>
      </c>
      <c r="F12" s="121" t="s">
        <v>93</v>
      </c>
      <c r="G12" s="122" t="s">
        <v>94</v>
      </c>
      <c r="H12" s="54" t="s">
        <v>95</v>
      </c>
      <c r="I12" s="118" t="s">
        <v>96</v>
      </c>
      <c r="J12" s="123">
        <v>28492</v>
      </c>
      <c r="K12" s="124">
        <v>45</v>
      </c>
      <c r="L12" s="125" t="s">
        <v>97</v>
      </c>
      <c r="M12" s="126" t="s">
        <v>43</v>
      </c>
      <c r="N12" s="118" t="s">
        <v>98</v>
      </c>
      <c r="O12" s="124" t="s">
        <v>99</v>
      </c>
      <c r="P12" s="124" t="s">
        <v>100</v>
      </c>
      <c r="Q12" s="124" t="s">
        <v>58</v>
      </c>
      <c r="R12" s="124" t="s">
        <v>69</v>
      </c>
      <c r="S12" s="124" t="s">
        <v>101</v>
      </c>
      <c r="T12" s="79"/>
      <c r="U12" s="79"/>
    </row>
    <row r="13" spans="1:21" ht="25.5" customHeight="1">
      <c r="A13" s="118">
        <v>6</v>
      </c>
      <c r="B13" s="119">
        <v>45057</v>
      </c>
      <c r="C13" s="120" t="s">
        <v>102</v>
      </c>
      <c r="D13" s="121" t="s">
        <v>49</v>
      </c>
      <c r="E13" s="121" t="s">
        <v>103</v>
      </c>
      <c r="F13" s="121" t="s">
        <v>104</v>
      </c>
      <c r="G13" s="122" t="s">
        <v>105</v>
      </c>
      <c r="H13" s="54" t="s">
        <v>106</v>
      </c>
      <c r="I13" s="118" t="s">
        <v>107</v>
      </c>
      <c r="J13" s="123">
        <v>26261</v>
      </c>
      <c r="K13" s="124">
        <v>31</v>
      </c>
      <c r="L13" s="125" t="s">
        <v>108</v>
      </c>
      <c r="M13" s="126" t="s">
        <v>43</v>
      </c>
      <c r="N13" s="118" t="s">
        <v>55</v>
      </c>
      <c r="O13" s="124"/>
      <c r="P13" s="124" t="s">
        <v>109</v>
      </c>
      <c r="Q13" s="124" t="s">
        <v>58</v>
      </c>
      <c r="R13" s="124" t="s">
        <v>69</v>
      </c>
      <c r="S13" s="124" t="s">
        <v>110</v>
      </c>
      <c r="T13" s="79"/>
      <c r="U13" s="79"/>
    </row>
    <row r="14" spans="1:21" ht="25.5" customHeight="1">
      <c r="A14" s="118">
        <v>7</v>
      </c>
      <c r="B14" s="119">
        <v>45057</v>
      </c>
      <c r="C14" s="120" t="s">
        <v>111</v>
      </c>
      <c r="D14" s="121" t="s">
        <v>49</v>
      </c>
      <c r="E14" s="121" t="s">
        <v>112</v>
      </c>
      <c r="F14" s="121" t="s">
        <v>113</v>
      </c>
      <c r="G14" s="122" t="s">
        <v>114</v>
      </c>
      <c r="H14" s="54" t="s">
        <v>115</v>
      </c>
      <c r="I14" s="118" t="s">
        <v>116</v>
      </c>
      <c r="J14" s="123">
        <v>31534</v>
      </c>
      <c r="K14" s="124">
        <v>37</v>
      </c>
      <c r="L14" s="125" t="s">
        <v>117</v>
      </c>
      <c r="M14" s="126" t="s">
        <v>118</v>
      </c>
      <c r="N14" s="118" t="s">
        <v>66</v>
      </c>
      <c r="O14" s="124"/>
      <c r="P14" s="124"/>
      <c r="Q14" s="124"/>
      <c r="R14" s="124"/>
      <c r="S14" s="124"/>
      <c r="T14" s="79"/>
      <c r="U14" s="79"/>
    </row>
    <row r="15" spans="1:21" ht="24" customHeight="1">
      <c r="A15" s="118">
        <v>8</v>
      </c>
      <c r="B15" s="119">
        <v>45058</v>
      </c>
      <c r="C15" s="120" t="s">
        <v>119</v>
      </c>
      <c r="D15" s="121" t="s">
        <v>49</v>
      </c>
      <c r="E15" s="121" t="s">
        <v>112</v>
      </c>
      <c r="F15" s="121" t="s">
        <v>113</v>
      </c>
      <c r="G15" s="122" t="s">
        <v>120</v>
      </c>
      <c r="H15" s="54" t="s">
        <v>121</v>
      </c>
      <c r="I15" s="118" t="s">
        <v>122</v>
      </c>
      <c r="J15" s="123">
        <v>31278</v>
      </c>
      <c r="K15" s="124">
        <v>37</v>
      </c>
      <c r="L15" s="125" t="s">
        <v>123</v>
      </c>
      <c r="M15" s="126" t="s">
        <v>43</v>
      </c>
      <c r="N15" s="118" t="s">
        <v>124</v>
      </c>
      <c r="O15" s="124" t="s">
        <v>87</v>
      </c>
      <c r="P15" s="124" t="s">
        <v>125</v>
      </c>
      <c r="Q15" s="124" t="s">
        <v>58</v>
      </c>
      <c r="R15" s="124" t="s">
        <v>59</v>
      </c>
      <c r="S15" s="124" t="s">
        <v>126</v>
      </c>
      <c r="T15" s="79" t="s">
        <v>127</v>
      </c>
      <c r="U15" s="79"/>
    </row>
    <row r="16" spans="1:21" ht="27" customHeight="1">
      <c r="A16" s="118">
        <v>9</v>
      </c>
      <c r="B16" s="119">
        <v>45058</v>
      </c>
      <c r="C16" s="120" t="s">
        <v>128</v>
      </c>
      <c r="D16" s="121" t="s">
        <v>129</v>
      </c>
      <c r="E16" s="121" t="s">
        <v>92</v>
      </c>
      <c r="F16" s="121" t="s">
        <v>130</v>
      </c>
      <c r="G16" s="122" t="s">
        <v>131</v>
      </c>
      <c r="H16" s="54" t="s">
        <v>132</v>
      </c>
      <c r="I16" s="118" t="s">
        <v>133</v>
      </c>
      <c r="J16" s="123">
        <v>27286</v>
      </c>
      <c r="K16" s="124">
        <v>48</v>
      </c>
      <c r="L16" s="125" t="s">
        <v>134</v>
      </c>
      <c r="M16" s="126" t="s">
        <v>118</v>
      </c>
      <c r="N16" s="118" t="s">
        <v>66</v>
      </c>
      <c r="O16" s="124" t="s">
        <v>135</v>
      </c>
      <c r="P16" s="124" t="s">
        <v>136</v>
      </c>
      <c r="Q16" s="124" t="s">
        <v>137</v>
      </c>
      <c r="R16" s="124" t="s">
        <v>138</v>
      </c>
      <c r="S16" s="124" t="s">
        <v>139</v>
      </c>
      <c r="T16" s="79"/>
      <c r="U16" s="79"/>
    </row>
    <row r="17" spans="1:22" ht="23.25" customHeight="1">
      <c r="A17" s="118">
        <v>10</v>
      </c>
      <c r="B17" s="119">
        <v>45058</v>
      </c>
      <c r="C17" s="120" t="s">
        <v>140</v>
      </c>
      <c r="D17" s="121" t="s">
        <v>141</v>
      </c>
      <c r="E17" s="121" t="s">
        <v>92</v>
      </c>
      <c r="F17" s="121" t="s">
        <v>142</v>
      </c>
      <c r="G17" s="122" t="s">
        <v>143</v>
      </c>
      <c r="H17" s="54" t="s">
        <v>144</v>
      </c>
      <c r="I17" s="118" t="s">
        <v>133</v>
      </c>
      <c r="J17" s="123">
        <v>28083</v>
      </c>
      <c r="K17" s="124">
        <v>46</v>
      </c>
      <c r="L17" s="125" t="s">
        <v>145</v>
      </c>
      <c r="M17" s="126" t="s">
        <v>43</v>
      </c>
      <c r="N17" s="118" t="s">
        <v>55</v>
      </c>
      <c r="O17" s="124" t="s">
        <v>135</v>
      </c>
      <c r="P17" s="124" t="s">
        <v>146</v>
      </c>
      <c r="Q17" s="124" t="s">
        <v>137</v>
      </c>
      <c r="R17" s="124" t="s">
        <v>138</v>
      </c>
      <c r="S17" s="124" t="s">
        <v>139</v>
      </c>
      <c r="T17" s="79"/>
      <c r="U17" s="79"/>
    </row>
    <row r="18" spans="1:22" ht="27" customHeight="1">
      <c r="A18" s="118">
        <v>11</v>
      </c>
      <c r="B18" s="119">
        <v>45061</v>
      </c>
      <c r="C18" s="120" t="s">
        <v>147</v>
      </c>
      <c r="D18" s="121" t="s">
        <v>49</v>
      </c>
      <c r="E18" s="121" t="s">
        <v>148</v>
      </c>
      <c r="F18" s="121" t="s">
        <v>149</v>
      </c>
      <c r="G18" s="122" t="s">
        <v>150</v>
      </c>
      <c r="H18" s="54" t="s">
        <v>151</v>
      </c>
      <c r="I18" s="118" t="s">
        <v>152</v>
      </c>
      <c r="J18" s="123">
        <v>27133</v>
      </c>
      <c r="K18" s="124">
        <v>49</v>
      </c>
      <c r="L18" s="125" t="s">
        <v>153</v>
      </c>
      <c r="M18" s="126" t="s">
        <v>118</v>
      </c>
      <c r="N18" s="118" t="s">
        <v>66</v>
      </c>
      <c r="O18" s="124" t="s">
        <v>154</v>
      </c>
      <c r="P18" s="124" t="s">
        <v>155</v>
      </c>
      <c r="Q18" s="124" t="s">
        <v>156</v>
      </c>
      <c r="R18" s="124" t="s">
        <v>157</v>
      </c>
      <c r="S18" s="124" t="s">
        <v>158</v>
      </c>
      <c r="T18" s="79" t="s">
        <v>159</v>
      </c>
      <c r="U18" s="79" t="s">
        <v>160</v>
      </c>
    </row>
    <row r="19" spans="1:22" ht="27" customHeight="1">
      <c r="A19" s="118">
        <v>12</v>
      </c>
      <c r="B19" s="119">
        <v>45062</v>
      </c>
      <c r="C19" s="120" t="s">
        <v>161</v>
      </c>
      <c r="D19" s="121" t="s">
        <v>141</v>
      </c>
      <c r="E19" s="121" t="s">
        <v>50</v>
      </c>
      <c r="F19" s="121" t="s">
        <v>51</v>
      </c>
      <c r="G19" s="122">
        <v>65900967</v>
      </c>
      <c r="H19" s="54" t="s">
        <v>162</v>
      </c>
      <c r="I19" s="118" t="s">
        <v>163</v>
      </c>
      <c r="J19" s="123">
        <v>26353</v>
      </c>
      <c r="K19" s="124">
        <v>51</v>
      </c>
      <c r="L19" s="125" t="s">
        <v>164</v>
      </c>
      <c r="M19" s="126" t="s">
        <v>118</v>
      </c>
      <c r="N19" s="118" t="s">
        <v>165</v>
      </c>
      <c r="O19" s="124" t="s">
        <v>166</v>
      </c>
      <c r="P19" s="124" t="s">
        <v>167</v>
      </c>
      <c r="Q19" s="124" t="s">
        <v>58</v>
      </c>
      <c r="R19" s="124" t="s">
        <v>69</v>
      </c>
      <c r="S19" s="124" t="s">
        <v>168</v>
      </c>
      <c r="T19" s="79" t="s">
        <v>169</v>
      </c>
      <c r="U19" s="79" t="s">
        <v>170</v>
      </c>
    </row>
    <row r="20" spans="1:22" ht="27" customHeight="1">
      <c r="A20" s="118">
        <v>13</v>
      </c>
      <c r="B20" s="119">
        <v>45062</v>
      </c>
      <c r="C20" s="120" t="s">
        <v>171</v>
      </c>
      <c r="D20" s="121" t="s">
        <v>49</v>
      </c>
      <c r="E20" s="121" t="s">
        <v>172</v>
      </c>
      <c r="F20" s="121" t="s">
        <v>173</v>
      </c>
      <c r="G20" s="122" t="s">
        <v>174</v>
      </c>
      <c r="H20" s="54" t="s">
        <v>175</v>
      </c>
      <c r="I20" s="118" t="s">
        <v>176</v>
      </c>
      <c r="J20" s="123">
        <v>28756</v>
      </c>
      <c r="K20" s="124">
        <v>44</v>
      </c>
      <c r="L20" s="125" t="s">
        <v>177</v>
      </c>
      <c r="M20" s="126" t="s">
        <v>118</v>
      </c>
      <c r="N20" s="118" t="s">
        <v>66</v>
      </c>
      <c r="O20" s="124" t="s">
        <v>178</v>
      </c>
      <c r="P20" s="124" t="s">
        <v>167</v>
      </c>
      <c r="Q20" s="124" t="s">
        <v>58</v>
      </c>
      <c r="R20" s="124" t="s">
        <v>69</v>
      </c>
      <c r="S20" s="124" t="s">
        <v>179</v>
      </c>
      <c r="T20" s="79" t="s">
        <v>180</v>
      </c>
      <c r="U20" s="79" t="s">
        <v>181</v>
      </c>
    </row>
    <row r="21" spans="1:22" ht="27" customHeight="1">
      <c r="A21" s="118">
        <v>14</v>
      </c>
      <c r="B21" s="119">
        <v>45062</v>
      </c>
      <c r="C21" s="120" t="s">
        <v>182</v>
      </c>
      <c r="D21" s="121" t="s">
        <v>183</v>
      </c>
      <c r="E21" s="121" t="s">
        <v>184</v>
      </c>
      <c r="F21" s="121" t="s">
        <v>184</v>
      </c>
      <c r="G21" s="122">
        <v>16884801</v>
      </c>
      <c r="H21" s="54" t="s">
        <v>185</v>
      </c>
      <c r="I21" s="118" t="s">
        <v>186</v>
      </c>
      <c r="J21" s="127">
        <v>27583</v>
      </c>
      <c r="K21" s="124">
        <v>47</v>
      </c>
      <c r="L21" s="125" t="s">
        <v>187</v>
      </c>
      <c r="M21" s="126" t="s">
        <v>43</v>
      </c>
      <c r="N21" s="118" t="s">
        <v>165</v>
      </c>
      <c r="O21" s="124" t="s">
        <v>188</v>
      </c>
      <c r="P21" s="124" t="s">
        <v>189</v>
      </c>
      <c r="Q21" s="124" t="s">
        <v>58</v>
      </c>
      <c r="R21" s="124" t="s">
        <v>69</v>
      </c>
      <c r="S21" s="124" t="s">
        <v>190</v>
      </c>
      <c r="T21" s="79"/>
      <c r="U21" s="79" t="s">
        <v>191</v>
      </c>
    </row>
    <row r="22" spans="1:22" ht="27" customHeight="1">
      <c r="A22" s="118">
        <v>15</v>
      </c>
      <c r="B22" s="119">
        <v>45063</v>
      </c>
      <c r="C22" s="120" t="s">
        <v>192</v>
      </c>
      <c r="D22" s="121" t="s">
        <v>49</v>
      </c>
      <c r="E22" s="121" t="s">
        <v>193</v>
      </c>
      <c r="F22" s="121" t="s">
        <v>193</v>
      </c>
      <c r="G22" s="122" t="s">
        <v>194</v>
      </c>
      <c r="H22" s="54" t="s">
        <v>195</v>
      </c>
      <c r="I22" s="118" t="s">
        <v>196</v>
      </c>
      <c r="J22" s="127">
        <v>24162</v>
      </c>
      <c r="K22" s="124">
        <v>57</v>
      </c>
      <c r="L22" s="125" t="s">
        <v>197</v>
      </c>
      <c r="M22" s="126" t="s">
        <v>118</v>
      </c>
      <c r="N22" s="118" t="s">
        <v>66</v>
      </c>
      <c r="O22" s="124" t="s">
        <v>198</v>
      </c>
      <c r="P22" s="124" t="s">
        <v>199</v>
      </c>
      <c r="Q22" s="124" t="s">
        <v>58</v>
      </c>
      <c r="R22" s="124" t="s">
        <v>69</v>
      </c>
      <c r="S22" s="124" t="s">
        <v>200</v>
      </c>
      <c r="T22" s="79"/>
      <c r="U22" s="79"/>
    </row>
    <row r="23" spans="1:22" ht="27" customHeight="1">
      <c r="A23" s="118">
        <v>16</v>
      </c>
      <c r="B23" s="119">
        <v>45070</v>
      </c>
      <c r="C23" s="120" t="s">
        <v>201</v>
      </c>
      <c r="D23" s="121" t="s">
        <v>49</v>
      </c>
      <c r="E23" s="121" t="s">
        <v>50</v>
      </c>
      <c r="F23" s="121" t="s">
        <v>51</v>
      </c>
      <c r="G23" s="122">
        <v>168734953</v>
      </c>
      <c r="H23" s="54" t="s">
        <v>202</v>
      </c>
      <c r="I23" s="118" t="s">
        <v>203</v>
      </c>
      <c r="J23" s="127">
        <v>27811</v>
      </c>
      <c r="K23" s="124">
        <v>47</v>
      </c>
      <c r="L23" s="125" t="s">
        <v>204</v>
      </c>
      <c r="M23" s="126" t="s">
        <v>118</v>
      </c>
      <c r="N23" s="118" t="s">
        <v>66</v>
      </c>
      <c r="O23" s="124" t="s">
        <v>205</v>
      </c>
      <c r="P23" s="124" t="s">
        <v>206</v>
      </c>
      <c r="Q23" s="124" t="s">
        <v>58</v>
      </c>
      <c r="R23" s="124" t="s">
        <v>69</v>
      </c>
      <c r="S23" s="124" t="s">
        <v>207</v>
      </c>
      <c r="T23" s="79"/>
      <c r="U23" s="79"/>
    </row>
    <row r="24" spans="1:22" ht="27" customHeight="1">
      <c r="A24" s="118">
        <v>17</v>
      </c>
      <c r="B24" s="119">
        <v>45070</v>
      </c>
      <c r="C24" s="120" t="s">
        <v>208</v>
      </c>
      <c r="D24" s="121" t="s">
        <v>49</v>
      </c>
      <c r="E24" s="121" t="s">
        <v>103</v>
      </c>
      <c r="F24" s="121" t="s">
        <v>104</v>
      </c>
      <c r="G24" s="122" t="s">
        <v>209</v>
      </c>
      <c r="H24" s="54" t="s">
        <v>210</v>
      </c>
      <c r="I24" s="118" t="s">
        <v>211</v>
      </c>
      <c r="J24" s="127">
        <v>31235</v>
      </c>
      <c r="K24" s="124">
        <v>37</v>
      </c>
      <c r="L24" s="125" t="s">
        <v>212</v>
      </c>
      <c r="M24" s="126" t="s">
        <v>43</v>
      </c>
      <c r="N24" s="118" t="s">
        <v>55</v>
      </c>
      <c r="O24" s="124" t="s">
        <v>213</v>
      </c>
      <c r="P24" s="124" t="s">
        <v>214</v>
      </c>
      <c r="Q24" s="124" t="s">
        <v>137</v>
      </c>
      <c r="R24" s="124" t="s">
        <v>138</v>
      </c>
      <c r="S24" s="124" t="s">
        <v>215</v>
      </c>
      <c r="T24" s="86"/>
      <c r="U24" s="79"/>
    </row>
    <row r="25" spans="1:22" ht="27" customHeight="1">
      <c r="A25" s="118">
        <v>18</v>
      </c>
      <c r="B25" s="119">
        <v>45072</v>
      </c>
      <c r="C25" s="120" t="s">
        <v>216</v>
      </c>
      <c r="D25" s="121" t="s">
        <v>217</v>
      </c>
      <c r="E25" s="121" t="s">
        <v>148</v>
      </c>
      <c r="F25" s="121" t="s">
        <v>149</v>
      </c>
      <c r="G25" s="122" t="s">
        <v>218</v>
      </c>
      <c r="H25" s="54" t="s">
        <v>219</v>
      </c>
      <c r="I25" s="118" t="s">
        <v>220</v>
      </c>
      <c r="J25" s="127">
        <v>36503</v>
      </c>
      <c r="K25" s="124">
        <v>23</v>
      </c>
      <c r="L25" s="125" t="s">
        <v>221</v>
      </c>
      <c r="M25" s="126" t="s">
        <v>43</v>
      </c>
      <c r="N25" s="118" t="s">
        <v>98</v>
      </c>
      <c r="O25" s="124" t="s">
        <v>222</v>
      </c>
      <c r="P25" s="124"/>
      <c r="Q25" s="124" t="s">
        <v>223</v>
      </c>
      <c r="R25" s="124" t="s">
        <v>224</v>
      </c>
      <c r="S25" s="124" t="s">
        <v>225</v>
      </c>
      <c r="T25" s="79" t="s">
        <v>226</v>
      </c>
      <c r="U25" s="79"/>
    </row>
    <row r="26" spans="1:22" ht="27" customHeight="1">
      <c r="A26" s="118">
        <v>19</v>
      </c>
      <c r="B26" s="119">
        <v>45076</v>
      </c>
      <c r="C26" s="120" t="s">
        <v>227</v>
      </c>
      <c r="D26" s="121" t="s">
        <v>129</v>
      </c>
      <c r="E26" s="121" t="s">
        <v>50</v>
      </c>
      <c r="F26" s="121" t="s">
        <v>51</v>
      </c>
      <c r="G26" s="122">
        <v>132761213</v>
      </c>
      <c r="H26" s="54" t="s">
        <v>228</v>
      </c>
      <c r="I26" s="118" t="s">
        <v>229</v>
      </c>
      <c r="J26" s="127">
        <v>24003</v>
      </c>
      <c r="K26" s="124">
        <v>57</v>
      </c>
      <c r="L26" s="125" t="s">
        <v>230</v>
      </c>
      <c r="M26" s="126" t="s">
        <v>43</v>
      </c>
      <c r="N26" s="118" t="s">
        <v>55</v>
      </c>
      <c r="O26" s="124" t="s">
        <v>231</v>
      </c>
      <c r="P26" s="124" t="s">
        <v>155</v>
      </c>
      <c r="Q26" s="124" t="s">
        <v>58</v>
      </c>
      <c r="R26" s="124" t="s">
        <v>69</v>
      </c>
      <c r="S26" s="124" t="s">
        <v>168</v>
      </c>
      <c r="T26" s="79" t="s">
        <v>232</v>
      </c>
      <c r="U26" s="79" t="s">
        <v>232</v>
      </c>
      <c r="V26" s="80"/>
    </row>
    <row r="27" spans="1:22" ht="27" customHeight="1">
      <c r="A27" s="118">
        <v>20</v>
      </c>
      <c r="B27" s="119">
        <v>45076</v>
      </c>
      <c r="C27" s="120" t="s">
        <v>233</v>
      </c>
      <c r="D27" s="121" t="s">
        <v>49</v>
      </c>
      <c r="E27" s="121" t="s">
        <v>234</v>
      </c>
      <c r="F27" s="121" t="s">
        <v>235</v>
      </c>
      <c r="G27" s="122">
        <v>6329464</v>
      </c>
      <c r="H27" s="54" t="s">
        <v>236</v>
      </c>
      <c r="I27" s="118" t="s">
        <v>237</v>
      </c>
      <c r="J27" s="127">
        <v>29268</v>
      </c>
      <c r="K27" s="124">
        <v>43</v>
      </c>
      <c r="L27" s="125" t="s">
        <v>238</v>
      </c>
      <c r="M27" s="126" t="s">
        <v>118</v>
      </c>
      <c r="N27" s="118" t="s">
        <v>66</v>
      </c>
      <c r="O27" s="124" t="s">
        <v>239</v>
      </c>
      <c r="P27" s="124" t="s">
        <v>240</v>
      </c>
      <c r="Q27" s="124" t="s">
        <v>58</v>
      </c>
      <c r="R27" s="124" t="s">
        <v>69</v>
      </c>
      <c r="S27" s="124" t="s">
        <v>241</v>
      </c>
      <c r="T27" s="79"/>
      <c r="U27" s="79"/>
    </row>
    <row r="28" spans="1:22" ht="27" customHeight="1">
      <c r="A28" s="118">
        <v>21</v>
      </c>
      <c r="B28" s="119">
        <v>45077</v>
      </c>
      <c r="C28" s="120" t="s">
        <v>242</v>
      </c>
      <c r="D28" s="121" t="s">
        <v>243</v>
      </c>
      <c r="E28" s="121" t="s">
        <v>244</v>
      </c>
      <c r="F28" s="121" t="s">
        <v>245</v>
      </c>
      <c r="G28" s="122" t="s">
        <v>246</v>
      </c>
      <c r="H28" s="54" t="s">
        <v>247</v>
      </c>
      <c r="I28" s="118" t="s">
        <v>248</v>
      </c>
      <c r="J28" s="127">
        <v>32106</v>
      </c>
      <c r="K28" s="124">
        <v>35</v>
      </c>
      <c r="L28" s="125" t="s">
        <v>249</v>
      </c>
      <c r="M28" s="126" t="s">
        <v>43</v>
      </c>
      <c r="N28" s="118" t="s">
        <v>250</v>
      </c>
      <c r="O28" s="124" t="s">
        <v>87</v>
      </c>
      <c r="P28" s="124" t="s">
        <v>251</v>
      </c>
      <c r="Q28" s="124" t="s">
        <v>252</v>
      </c>
      <c r="R28" s="124" t="s">
        <v>252</v>
      </c>
      <c r="S28" s="124" t="s">
        <v>253</v>
      </c>
      <c r="T28" s="79" t="s">
        <v>254</v>
      </c>
      <c r="U28" s="79" t="s">
        <v>255</v>
      </c>
    </row>
    <row r="29" spans="1:22" ht="27" customHeight="1">
      <c r="A29" s="118">
        <v>22</v>
      </c>
      <c r="B29" s="119">
        <v>45077</v>
      </c>
      <c r="C29" s="120" t="s">
        <v>256</v>
      </c>
      <c r="D29" s="121" t="s">
        <v>243</v>
      </c>
      <c r="E29" s="121" t="s">
        <v>244</v>
      </c>
      <c r="F29" s="121" t="s">
        <v>245</v>
      </c>
      <c r="G29" s="122" t="s">
        <v>257</v>
      </c>
      <c r="H29" s="54" t="s">
        <v>247</v>
      </c>
      <c r="I29" s="118" t="s">
        <v>248</v>
      </c>
      <c r="J29" s="127">
        <v>27368</v>
      </c>
      <c r="K29" s="124">
        <v>48</v>
      </c>
      <c r="L29" s="125" t="s">
        <v>258</v>
      </c>
      <c r="M29" s="126" t="s">
        <v>118</v>
      </c>
      <c r="N29" s="118" t="s">
        <v>165</v>
      </c>
      <c r="O29" s="124" t="s">
        <v>259</v>
      </c>
      <c r="P29" s="124" t="s">
        <v>251</v>
      </c>
      <c r="Q29" s="124" t="s">
        <v>252</v>
      </c>
      <c r="R29" s="124" t="s">
        <v>252</v>
      </c>
      <c r="S29" s="124" t="s">
        <v>253</v>
      </c>
      <c r="T29" s="79" t="s">
        <v>254</v>
      </c>
      <c r="U29" s="79" t="s">
        <v>255</v>
      </c>
    </row>
    <row r="30" spans="1:22" ht="27" customHeight="1">
      <c r="A30" s="118">
        <v>23</v>
      </c>
      <c r="B30" s="119">
        <v>45077</v>
      </c>
      <c r="C30" s="120" t="s">
        <v>260</v>
      </c>
      <c r="D30" s="121" t="s">
        <v>129</v>
      </c>
      <c r="E30" s="121" t="s">
        <v>244</v>
      </c>
      <c r="F30" s="121" t="s">
        <v>245</v>
      </c>
      <c r="G30" s="122" t="s">
        <v>261</v>
      </c>
      <c r="H30" s="54" t="s">
        <v>262</v>
      </c>
      <c r="I30" s="118" t="s">
        <v>263</v>
      </c>
      <c r="J30" s="127">
        <v>21203</v>
      </c>
      <c r="K30" s="124">
        <v>65</v>
      </c>
      <c r="L30" s="125" t="s">
        <v>264</v>
      </c>
      <c r="M30" s="126" t="s">
        <v>118</v>
      </c>
      <c r="N30" s="118" t="s">
        <v>66</v>
      </c>
      <c r="O30" s="124" t="s">
        <v>265</v>
      </c>
      <c r="P30" s="124" t="s">
        <v>266</v>
      </c>
      <c r="Q30" s="124" t="s">
        <v>267</v>
      </c>
      <c r="R30" s="124" t="s">
        <v>268</v>
      </c>
      <c r="S30" s="124" t="s">
        <v>269</v>
      </c>
      <c r="T30" s="79"/>
      <c r="U30" s="79"/>
    </row>
    <row r="31" spans="1:22" ht="27" customHeight="1">
      <c r="A31" s="50"/>
      <c r="B31" s="46"/>
      <c r="C31" s="47"/>
      <c r="D31" s="48"/>
      <c r="E31" s="48"/>
      <c r="F31" s="48"/>
      <c r="G31" s="49"/>
      <c r="H31" s="59"/>
      <c r="I31" s="50"/>
      <c r="J31" s="82"/>
      <c r="K31" s="51"/>
      <c r="L31" s="52"/>
      <c r="M31" s="45"/>
      <c r="N31" s="50"/>
      <c r="O31" s="51"/>
      <c r="P31" s="51"/>
      <c r="Q31" s="51"/>
      <c r="R31" s="51"/>
      <c r="S31" s="51"/>
      <c r="T31" s="79"/>
      <c r="U31" s="79"/>
    </row>
    <row r="32" spans="1:22" ht="27" customHeight="1">
      <c r="A32" s="50"/>
      <c r="B32" s="46"/>
      <c r="C32" s="47"/>
      <c r="D32" s="48"/>
      <c r="E32" s="48"/>
      <c r="F32" s="48"/>
      <c r="G32" s="49"/>
      <c r="H32" s="59"/>
      <c r="I32" s="50"/>
      <c r="J32" s="82"/>
      <c r="K32" s="51"/>
      <c r="L32" s="52"/>
      <c r="M32" s="45"/>
      <c r="N32" s="50"/>
      <c r="O32" s="51"/>
      <c r="P32" s="51"/>
      <c r="Q32" s="51"/>
      <c r="R32" s="51"/>
      <c r="S32" s="51"/>
      <c r="T32" s="79"/>
      <c r="U32" s="79"/>
    </row>
    <row r="33" spans="1:21" ht="27" customHeight="1">
      <c r="A33" s="50"/>
      <c r="B33" s="46"/>
      <c r="C33" s="47"/>
      <c r="D33" s="48"/>
      <c r="E33" s="48"/>
      <c r="F33" s="48"/>
      <c r="G33" s="49"/>
      <c r="H33" s="59"/>
      <c r="I33" s="50"/>
      <c r="J33" s="82"/>
      <c r="K33" s="51"/>
      <c r="L33" s="52"/>
      <c r="M33" s="45"/>
      <c r="N33" s="50"/>
      <c r="O33" s="51"/>
      <c r="P33" s="51"/>
      <c r="Q33" s="51"/>
      <c r="R33" s="51"/>
      <c r="S33" s="51"/>
      <c r="T33" s="79"/>
      <c r="U33" s="79"/>
    </row>
    <row r="34" spans="1:21" ht="27" customHeight="1">
      <c r="A34" s="50"/>
      <c r="B34" s="46"/>
      <c r="C34" s="47"/>
      <c r="D34" s="48"/>
      <c r="E34" s="48"/>
      <c r="F34" s="48"/>
      <c r="G34" s="49"/>
      <c r="H34" s="59"/>
      <c r="I34" s="50"/>
      <c r="J34" s="82"/>
      <c r="K34" s="51"/>
      <c r="L34" s="52"/>
      <c r="M34" s="45"/>
      <c r="N34" s="50"/>
      <c r="O34" s="51"/>
      <c r="P34" s="51"/>
      <c r="Q34" s="51"/>
      <c r="R34" s="51"/>
      <c r="S34" s="51"/>
      <c r="T34" s="79"/>
      <c r="U34" s="79"/>
    </row>
    <row r="35" spans="1:21" ht="27" customHeight="1">
      <c r="A35" s="50"/>
      <c r="B35" s="46"/>
      <c r="C35" s="47"/>
      <c r="D35" s="48"/>
      <c r="E35" s="48"/>
      <c r="F35" s="48"/>
      <c r="G35" s="49"/>
      <c r="H35" s="59"/>
      <c r="I35" s="50"/>
      <c r="J35" s="82"/>
      <c r="K35" s="51"/>
      <c r="L35" s="52"/>
      <c r="M35" s="45"/>
      <c r="N35" s="50"/>
      <c r="O35" s="51"/>
      <c r="P35" s="51"/>
      <c r="Q35" s="51"/>
      <c r="R35" s="51"/>
      <c r="S35" s="51"/>
      <c r="T35" s="79"/>
      <c r="U35" s="79"/>
    </row>
    <row r="36" spans="1:21">
      <c r="A36" s="50"/>
      <c r="B36" s="46"/>
      <c r="C36" s="47"/>
      <c r="D36" s="48"/>
      <c r="E36" s="48"/>
      <c r="F36" s="48"/>
      <c r="G36" s="49"/>
      <c r="H36" s="59"/>
      <c r="I36" s="50"/>
      <c r="J36" s="82"/>
      <c r="K36" s="51"/>
      <c r="L36" s="52"/>
      <c r="M36" s="45"/>
      <c r="N36" s="50"/>
      <c r="O36" s="51"/>
      <c r="P36" s="51"/>
      <c r="Q36" s="51"/>
      <c r="R36" s="51"/>
      <c r="S36" s="51"/>
      <c r="T36" s="79"/>
      <c r="U36" s="79"/>
    </row>
    <row r="37" spans="1:21">
      <c r="A37" s="50"/>
      <c r="B37" s="46"/>
      <c r="C37" s="47"/>
      <c r="D37" s="48"/>
      <c r="E37" s="48"/>
      <c r="F37" s="48"/>
      <c r="G37" s="49"/>
      <c r="H37" s="59"/>
      <c r="I37" s="50"/>
      <c r="J37" s="82"/>
      <c r="K37" s="51"/>
      <c r="L37" s="52"/>
      <c r="M37" s="45"/>
      <c r="N37" s="50"/>
      <c r="O37" s="51"/>
      <c r="P37" s="51"/>
      <c r="Q37" s="51"/>
      <c r="R37" s="51"/>
      <c r="S37" s="51"/>
      <c r="T37" s="79"/>
      <c r="U37" s="79"/>
    </row>
    <row r="38" spans="1:21">
      <c r="A38" s="50"/>
      <c r="B38" s="46"/>
      <c r="C38" s="47"/>
      <c r="D38" s="48"/>
      <c r="E38" s="48"/>
      <c r="F38" s="48"/>
      <c r="G38" s="49"/>
      <c r="H38" s="59"/>
      <c r="I38" s="50"/>
      <c r="J38" s="82"/>
      <c r="K38" s="51"/>
      <c r="L38" s="52"/>
      <c r="M38" s="45"/>
      <c r="N38" s="50"/>
      <c r="O38" s="51"/>
      <c r="P38" s="51"/>
      <c r="Q38" s="51"/>
      <c r="R38" s="51"/>
      <c r="S38" s="51"/>
      <c r="T38" s="79"/>
      <c r="U38" s="79"/>
    </row>
    <row r="39" spans="1:21">
      <c r="A39" s="50"/>
      <c r="B39" s="46"/>
      <c r="C39" s="47"/>
      <c r="D39" s="48"/>
      <c r="E39" s="48"/>
      <c r="F39" s="48"/>
      <c r="G39" s="49"/>
      <c r="H39" s="59"/>
      <c r="I39" s="50"/>
      <c r="J39" s="82"/>
      <c r="K39" s="51"/>
      <c r="L39" s="52"/>
      <c r="M39" s="45"/>
      <c r="N39" s="50"/>
      <c r="O39" s="51"/>
      <c r="P39" s="51"/>
      <c r="Q39" s="51"/>
      <c r="R39" s="51"/>
      <c r="S39" s="51"/>
      <c r="T39" s="79"/>
      <c r="U39" s="79"/>
    </row>
    <row r="40" spans="1:21">
      <c r="J40" s="83"/>
    </row>
  </sheetData>
  <mergeCells count="20">
    <mergeCell ref="K6:K7"/>
    <mergeCell ref="L6:L7"/>
    <mergeCell ref="J6:J7"/>
    <mergeCell ref="A2:D2"/>
    <mergeCell ref="A4:D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  <mergeCell ref="P6:P7"/>
    <mergeCell ref="T6:U6"/>
    <mergeCell ref="Q6:S6"/>
  </mergeCells>
  <hyperlinks>
    <hyperlink ref="H8" r:id="rId1"/>
    <hyperlink ref="H9" r:id="rId2"/>
    <hyperlink ref="H11" r:id="rId3"/>
    <hyperlink ref="H14" r:id="rId4"/>
    <hyperlink ref="H16" r:id="rId5"/>
    <hyperlink ref="H18" r:id="rId6"/>
    <hyperlink ref="H20" r:id="rId7"/>
    <hyperlink ref="H19" r:id="rId8"/>
    <hyperlink ref="H21" r:id="rId9"/>
    <hyperlink ref="H22" r:id="rId10"/>
    <hyperlink ref="H23" r:id="rId11"/>
    <hyperlink ref="H24" r:id="rId12"/>
    <hyperlink ref="H25" r:id="rId13"/>
    <hyperlink ref="H26" r:id="rId14"/>
    <hyperlink ref="H28" r:id="rId15"/>
    <hyperlink ref="H29" r:id="rId16"/>
  </hyperlinks>
  <printOptions horizontalCentered="1"/>
  <pageMargins left="0.17" right="0.17" top="1.3" bottom="0.59" header="0.64" footer="0.31496062992126"/>
  <pageSetup paperSize="5" scale="25" fitToHeight="0" orientation="landscape" r:id="rId17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23437"/>
  <sheetViews>
    <sheetView tabSelected="1" zoomScale="80" zoomScaleNormal="80" zoomScalePageLayoutView="70" workbookViewId="0">
      <pane xSplit="1" ySplit="4" topLeftCell="D95" activePane="bottomRight" state="frozen"/>
      <selection pane="topRight" activeCell="B1" sqref="B1"/>
      <selection pane="bottomLeft" activeCell="A8" sqref="A8"/>
      <selection pane="bottomRight" activeCell="F2" sqref="F2"/>
    </sheetView>
  </sheetViews>
  <sheetFormatPr baseColWidth="10" defaultColWidth="11.42578125" defaultRowHeight="15"/>
  <cols>
    <col min="1" max="1" width="5.5703125" customWidth="1"/>
    <col min="2" max="2" width="13" customWidth="1"/>
    <col min="3" max="3" width="72.140625" customWidth="1"/>
    <col min="4" max="4" width="7.5703125" customWidth="1"/>
    <col min="5" max="5" width="13" customWidth="1"/>
    <col min="6" max="6" width="17.7109375" customWidth="1"/>
    <col min="7" max="7" width="18.42578125" customWidth="1"/>
    <col min="8" max="8" width="19.7109375" customWidth="1"/>
    <col min="9" max="9" width="22.5703125" customWidth="1"/>
    <col min="10" max="10" width="24.28515625" customWidth="1"/>
    <col min="11" max="11" width="25.85546875" customWidth="1"/>
    <col min="12" max="12" width="39.7109375" customWidth="1"/>
    <col min="13" max="13" width="40.5703125" customWidth="1"/>
  </cols>
  <sheetData>
    <row r="1" spans="1:20" ht="18.75" customHeight="1">
      <c r="A1" s="153" t="s">
        <v>841</v>
      </c>
      <c r="B1" s="153"/>
      <c r="C1" s="153"/>
    </row>
    <row r="3" spans="1:20" ht="32.25" customHeight="1">
      <c r="A3" s="156" t="s">
        <v>15</v>
      </c>
      <c r="B3" s="154" t="s">
        <v>16</v>
      </c>
      <c r="C3" s="158"/>
      <c r="D3" s="154" t="s">
        <v>270</v>
      </c>
      <c r="E3" s="154" t="s">
        <v>271</v>
      </c>
      <c r="F3" s="154" t="s">
        <v>23</v>
      </c>
      <c r="G3" s="154" t="s">
        <v>24</v>
      </c>
      <c r="H3" s="154" t="s">
        <v>32</v>
      </c>
      <c r="I3" s="160" t="s">
        <v>34</v>
      </c>
      <c r="J3" s="161"/>
      <c r="K3" s="162"/>
      <c r="L3" s="138" t="s">
        <v>35</v>
      </c>
      <c r="M3" s="139"/>
    </row>
    <row r="4" spans="1:20" ht="27" customHeight="1">
      <c r="A4" s="157"/>
      <c r="B4" s="157"/>
      <c r="C4" s="159"/>
      <c r="D4" s="155"/>
      <c r="E4" s="155"/>
      <c r="F4" s="155"/>
      <c r="G4" s="155"/>
      <c r="H4" s="155"/>
      <c r="I4" s="10" t="s">
        <v>36</v>
      </c>
      <c r="J4" s="10" t="s">
        <v>37</v>
      </c>
      <c r="K4" s="11" t="s">
        <v>38</v>
      </c>
      <c r="L4" s="64" t="s">
        <v>39</v>
      </c>
      <c r="M4" s="65" t="s">
        <v>40</v>
      </c>
    </row>
    <row r="5" spans="1:20" s="72" customFormat="1" ht="21">
      <c r="A5" s="74">
        <v>1</v>
      </c>
      <c r="B5" s="70">
        <v>45048</v>
      </c>
      <c r="C5" s="58" t="s">
        <v>272</v>
      </c>
      <c r="D5" s="24" t="s">
        <v>118</v>
      </c>
      <c r="E5" s="29">
        <v>21874</v>
      </c>
      <c r="F5" s="24" t="s">
        <v>273</v>
      </c>
      <c r="G5" s="24" t="s">
        <v>274</v>
      </c>
      <c r="H5" s="24" t="s">
        <v>259</v>
      </c>
      <c r="I5" s="89" t="s">
        <v>275</v>
      </c>
      <c r="J5" s="89" t="s">
        <v>276</v>
      </c>
      <c r="K5" s="71" t="s">
        <v>277</v>
      </c>
      <c r="N5" s="72" t="s">
        <v>278</v>
      </c>
      <c r="S5" s="24"/>
      <c r="T5" s="24"/>
    </row>
    <row r="6" spans="1:20" s="72" customFormat="1" ht="19.5" customHeight="1" thickBot="1">
      <c r="A6" s="74">
        <v>2</v>
      </c>
      <c r="B6" s="70">
        <v>45048</v>
      </c>
      <c r="C6" s="58" t="s">
        <v>279</v>
      </c>
      <c r="D6" s="24" t="s">
        <v>43</v>
      </c>
      <c r="E6" s="29">
        <v>22886</v>
      </c>
      <c r="F6" s="24" t="s">
        <v>273</v>
      </c>
      <c r="G6" s="24" t="s">
        <v>274</v>
      </c>
      <c r="H6" s="24" t="s">
        <v>280</v>
      </c>
      <c r="I6" s="89" t="s">
        <v>275</v>
      </c>
      <c r="J6" s="89" t="s">
        <v>276</v>
      </c>
      <c r="K6" s="71" t="s">
        <v>277</v>
      </c>
      <c r="N6" s="72" t="s">
        <v>278</v>
      </c>
      <c r="S6" s="24"/>
      <c r="T6" s="24"/>
    </row>
    <row r="7" spans="1:20" s="73" customFormat="1" ht="20.25" customHeight="1" thickBot="1">
      <c r="A7" s="74">
        <v>3</v>
      </c>
      <c r="B7" s="70">
        <v>45048</v>
      </c>
      <c r="C7" s="58" t="s">
        <v>281</v>
      </c>
      <c r="D7" s="24" t="s">
        <v>118</v>
      </c>
      <c r="E7" s="29">
        <v>33982</v>
      </c>
      <c r="F7" s="24" t="s">
        <v>273</v>
      </c>
      <c r="G7" s="24" t="s">
        <v>274</v>
      </c>
      <c r="H7" s="88" t="s">
        <v>282</v>
      </c>
      <c r="I7" s="87" t="s">
        <v>275</v>
      </c>
      <c r="J7" s="89" t="s">
        <v>276</v>
      </c>
      <c r="K7" s="24" t="s">
        <v>277</v>
      </c>
      <c r="L7" s="29"/>
      <c r="M7" s="24"/>
      <c r="N7" s="24" t="s">
        <v>278</v>
      </c>
      <c r="O7" s="24"/>
      <c r="P7" s="24"/>
      <c r="Q7" s="24"/>
      <c r="R7" s="71"/>
      <c r="S7" s="24"/>
      <c r="T7" s="24"/>
    </row>
    <row r="8" spans="1:20" s="72" customFormat="1" ht="18" customHeight="1" thickBot="1">
      <c r="A8" s="74">
        <v>4</v>
      </c>
      <c r="B8" s="70">
        <v>45048</v>
      </c>
      <c r="C8" s="58" t="s">
        <v>283</v>
      </c>
      <c r="D8" s="24" t="s">
        <v>43</v>
      </c>
      <c r="E8" s="29">
        <v>17494</v>
      </c>
      <c r="F8" s="24" t="s">
        <v>284</v>
      </c>
      <c r="G8" s="24" t="s">
        <v>285</v>
      </c>
      <c r="H8" s="88" t="s">
        <v>286</v>
      </c>
      <c r="I8" s="87" t="s">
        <v>275</v>
      </c>
      <c r="J8" s="89" t="s">
        <v>69</v>
      </c>
      <c r="K8" s="24" t="s">
        <v>287</v>
      </c>
      <c r="L8" s="29"/>
      <c r="M8" s="24"/>
      <c r="N8" s="24" t="s">
        <v>288</v>
      </c>
      <c r="O8" s="24"/>
      <c r="P8" s="24"/>
      <c r="Q8" s="24"/>
      <c r="R8" s="71"/>
      <c r="S8" s="24"/>
      <c r="T8" s="24"/>
    </row>
    <row r="9" spans="1:20" s="72" customFormat="1" ht="21.75" thickBot="1">
      <c r="A9" s="74">
        <v>5</v>
      </c>
      <c r="B9" s="70">
        <v>45048</v>
      </c>
      <c r="C9" s="58" t="s">
        <v>289</v>
      </c>
      <c r="D9" s="24" t="s">
        <v>118</v>
      </c>
      <c r="E9" s="29">
        <v>12490</v>
      </c>
      <c r="F9" s="24" t="s">
        <v>290</v>
      </c>
      <c r="G9" s="24" t="s">
        <v>149</v>
      </c>
      <c r="H9" s="88" t="s">
        <v>259</v>
      </c>
      <c r="I9" s="87" t="s">
        <v>275</v>
      </c>
      <c r="J9" s="89" t="s">
        <v>69</v>
      </c>
      <c r="K9" s="24" t="s">
        <v>291</v>
      </c>
      <c r="L9" s="29" t="s">
        <v>292</v>
      </c>
      <c r="M9" s="29" t="s">
        <v>293</v>
      </c>
      <c r="N9" s="24" t="s">
        <v>294</v>
      </c>
      <c r="O9" s="24"/>
      <c r="P9" s="24"/>
      <c r="Q9" s="24"/>
      <c r="R9" s="71"/>
      <c r="S9" s="24"/>
      <c r="T9" s="24"/>
    </row>
    <row r="10" spans="1:20" s="72" customFormat="1" ht="21" customHeight="1" thickBot="1">
      <c r="A10" s="74">
        <v>6</v>
      </c>
      <c r="B10" s="70">
        <v>45048</v>
      </c>
      <c r="C10" s="58" t="s">
        <v>295</v>
      </c>
      <c r="D10" s="24" t="s">
        <v>118</v>
      </c>
      <c r="E10" s="29">
        <v>28924</v>
      </c>
      <c r="F10" s="24" t="s">
        <v>296</v>
      </c>
      <c r="G10" s="24" t="s">
        <v>296</v>
      </c>
      <c r="H10" s="88" t="s">
        <v>297</v>
      </c>
      <c r="I10" s="87" t="s">
        <v>275</v>
      </c>
      <c r="J10" s="89" t="s">
        <v>69</v>
      </c>
      <c r="K10" s="24" t="s">
        <v>298</v>
      </c>
      <c r="L10" s="29" t="s">
        <v>299</v>
      </c>
      <c r="M10" s="24" t="s">
        <v>300</v>
      </c>
      <c r="N10" s="24" t="s">
        <v>301</v>
      </c>
      <c r="O10" s="24"/>
      <c r="P10" s="24"/>
      <c r="Q10" s="24"/>
      <c r="R10" s="71"/>
      <c r="S10" s="24"/>
      <c r="T10" s="24"/>
    </row>
    <row r="11" spans="1:20" s="72" customFormat="1" ht="21.75" thickBot="1">
      <c r="A11" s="74">
        <v>7</v>
      </c>
      <c r="B11" s="70">
        <v>45049</v>
      </c>
      <c r="C11" s="58" t="s">
        <v>302</v>
      </c>
      <c r="D11" s="24" t="s">
        <v>43</v>
      </c>
      <c r="E11" s="29">
        <v>22747</v>
      </c>
      <c r="F11" s="24" t="s">
        <v>92</v>
      </c>
      <c r="G11" s="24" t="s">
        <v>92</v>
      </c>
      <c r="H11" s="88" t="s">
        <v>303</v>
      </c>
      <c r="I11" s="87" t="s">
        <v>275</v>
      </c>
      <c r="J11" s="89" t="s">
        <v>304</v>
      </c>
      <c r="K11" s="24" t="s">
        <v>305</v>
      </c>
      <c r="L11" s="24"/>
      <c r="M11" s="24"/>
      <c r="N11" s="72" t="s">
        <v>306</v>
      </c>
    </row>
    <row r="12" spans="1:20" s="72" customFormat="1" ht="21">
      <c r="A12" s="74">
        <v>8</v>
      </c>
      <c r="B12" s="70">
        <v>45050</v>
      </c>
      <c r="C12" s="58" t="s">
        <v>307</v>
      </c>
      <c r="D12" s="24" t="s">
        <v>118</v>
      </c>
      <c r="E12" s="29">
        <v>30272</v>
      </c>
      <c r="F12" s="24" t="s">
        <v>308</v>
      </c>
      <c r="G12" s="24" t="s">
        <v>308</v>
      </c>
      <c r="H12" s="88" t="s">
        <v>259</v>
      </c>
      <c r="I12" s="87" t="s">
        <v>137</v>
      </c>
      <c r="J12" s="89" t="s">
        <v>138</v>
      </c>
      <c r="K12" s="24" t="s">
        <v>215</v>
      </c>
      <c r="L12" s="24" t="s">
        <v>309</v>
      </c>
      <c r="M12" s="24" t="s">
        <v>310</v>
      </c>
      <c r="N12" s="72" t="s">
        <v>311</v>
      </c>
    </row>
    <row r="13" spans="1:20" s="72" customFormat="1" ht="21">
      <c r="A13" s="74">
        <v>9</v>
      </c>
      <c r="B13" s="70">
        <v>45050</v>
      </c>
      <c r="C13" s="58" t="s">
        <v>312</v>
      </c>
      <c r="D13" s="24" t="s">
        <v>118</v>
      </c>
      <c r="E13" s="29">
        <v>29617</v>
      </c>
      <c r="F13" s="24" t="s">
        <v>313</v>
      </c>
      <c r="G13" s="24" t="s">
        <v>314</v>
      </c>
      <c r="H13" s="24" t="s">
        <v>315</v>
      </c>
      <c r="I13" s="89" t="s">
        <v>275</v>
      </c>
      <c r="J13" s="89" t="s">
        <v>69</v>
      </c>
      <c r="K13" s="71" t="s">
        <v>190</v>
      </c>
      <c r="L13" s="24" t="s">
        <v>316</v>
      </c>
      <c r="M13" s="24" t="s">
        <v>317</v>
      </c>
      <c r="N13" s="72" t="s">
        <v>318</v>
      </c>
    </row>
    <row r="14" spans="1:20" s="72" customFormat="1" ht="21">
      <c r="A14" s="74">
        <v>10</v>
      </c>
      <c r="B14" s="70">
        <v>45050</v>
      </c>
      <c r="C14" s="58" t="s">
        <v>319</v>
      </c>
      <c r="D14" s="24" t="s">
        <v>118</v>
      </c>
      <c r="E14" s="81">
        <v>30113</v>
      </c>
      <c r="F14" s="24" t="s">
        <v>296</v>
      </c>
      <c r="G14" s="24" t="s">
        <v>296</v>
      </c>
      <c r="H14" s="24" t="s">
        <v>259</v>
      </c>
      <c r="I14" s="89" t="s">
        <v>275</v>
      </c>
      <c r="J14" s="89" t="s">
        <v>69</v>
      </c>
      <c r="K14" s="71" t="s">
        <v>320</v>
      </c>
      <c r="L14" s="24" t="s">
        <v>299</v>
      </c>
      <c r="M14" s="24" t="s">
        <v>321</v>
      </c>
      <c r="N14" s="72" t="s">
        <v>322</v>
      </c>
    </row>
    <row r="15" spans="1:20" s="72" customFormat="1" ht="21">
      <c r="A15" s="74">
        <v>11</v>
      </c>
      <c r="B15" s="70">
        <v>45051</v>
      </c>
      <c r="C15" s="58" t="s">
        <v>323</v>
      </c>
      <c r="D15" s="24" t="s">
        <v>43</v>
      </c>
      <c r="E15" s="29">
        <v>40295</v>
      </c>
      <c r="F15" s="24" t="s">
        <v>313</v>
      </c>
      <c r="G15" s="24" t="s">
        <v>314</v>
      </c>
      <c r="H15" s="24" t="s">
        <v>324</v>
      </c>
      <c r="I15" s="89" t="s">
        <v>275</v>
      </c>
      <c r="J15" s="89" t="s">
        <v>69</v>
      </c>
      <c r="K15" s="71" t="s">
        <v>325</v>
      </c>
      <c r="L15" s="24"/>
      <c r="M15" s="24"/>
      <c r="N15" s="72" t="s">
        <v>326</v>
      </c>
    </row>
    <row r="16" spans="1:20" s="72" customFormat="1" ht="21">
      <c r="A16" s="74">
        <v>12</v>
      </c>
      <c r="B16" s="70">
        <v>45051</v>
      </c>
      <c r="C16" s="58" t="s">
        <v>327</v>
      </c>
      <c r="D16" s="24" t="s">
        <v>43</v>
      </c>
      <c r="E16" s="29">
        <v>31458</v>
      </c>
      <c r="F16" s="24" t="s">
        <v>313</v>
      </c>
      <c r="G16" s="24" t="s">
        <v>104</v>
      </c>
      <c r="H16" s="24" t="s">
        <v>328</v>
      </c>
      <c r="I16" s="89" t="s">
        <v>275</v>
      </c>
      <c r="J16" s="89" t="s">
        <v>69</v>
      </c>
      <c r="K16" s="71" t="s">
        <v>325</v>
      </c>
      <c r="L16" s="24"/>
      <c r="M16" s="24"/>
      <c r="N16" s="72" t="s">
        <v>329</v>
      </c>
    </row>
    <row r="17" spans="1:16" s="72" customFormat="1" ht="21">
      <c r="A17" s="74">
        <v>13</v>
      </c>
      <c r="B17" s="70">
        <v>45054</v>
      </c>
      <c r="C17" s="58" t="s">
        <v>330</v>
      </c>
      <c r="D17" s="24" t="s">
        <v>118</v>
      </c>
      <c r="E17" s="29">
        <v>36682</v>
      </c>
      <c r="F17" s="24" t="s">
        <v>313</v>
      </c>
      <c r="G17" s="24" t="s">
        <v>314</v>
      </c>
      <c r="H17" s="24" t="s">
        <v>331</v>
      </c>
      <c r="I17" s="89" t="s">
        <v>275</v>
      </c>
      <c r="J17" s="89" t="s">
        <v>69</v>
      </c>
      <c r="K17" s="71" t="s">
        <v>298</v>
      </c>
      <c r="L17" s="24"/>
      <c r="M17" s="24"/>
      <c r="N17" s="72" t="s">
        <v>332</v>
      </c>
    </row>
    <row r="18" spans="1:16" s="72" customFormat="1" ht="21" customHeight="1">
      <c r="A18" s="74">
        <v>14</v>
      </c>
      <c r="B18" s="70">
        <v>45054</v>
      </c>
      <c r="C18" s="58" t="s">
        <v>333</v>
      </c>
      <c r="D18" s="24" t="s">
        <v>43</v>
      </c>
      <c r="E18" s="29">
        <v>38271</v>
      </c>
      <c r="F18" s="24" t="s">
        <v>82</v>
      </c>
      <c r="G18" s="24" t="s">
        <v>82</v>
      </c>
      <c r="H18" s="24" t="s">
        <v>334</v>
      </c>
      <c r="I18" s="89" t="s">
        <v>275</v>
      </c>
      <c r="J18" s="89" t="s">
        <v>69</v>
      </c>
      <c r="K18" s="71" t="s">
        <v>298</v>
      </c>
      <c r="L18" s="24"/>
      <c r="M18" s="24"/>
      <c r="N18" s="72" t="s">
        <v>332</v>
      </c>
    </row>
    <row r="19" spans="1:16" s="68" customFormat="1" ht="21">
      <c r="A19" s="74">
        <v>15</v>
      </c>
      <c r="B19" s="70">
        <v>45054</v>
      </c>
      <c r="C19" s="58" t="s">
        <v>335</v>
      </c>
      <c r="D19" s="24" t="s">
        <v>43</v>
      </c>
      <c r="E19" s="29">
        <v>28238</v>
      </c>
      <c r="F19" s="24" t="s">
        <v>313</v>
      </c>
      <c r="G19" s="24" t="s">
        <v>336</v>
      </c>
      <c r="H19" s="24" t="s">
        <v>337</v>
      </c>
      <c r="I19" s="89" t="s">
        <v>275</v>
      </c>
      <c r="J19" s="89" t="s">
        <v>69</v>
      </c>
      <c r="K19" s="71" t="s">
        <v>338</v>
      </c>
      <c r="L19" s="24"/>
      <c r="M19" s="24"/>
      <c r="N19" s="68" t="s">
        <v>339</v>
      </c>
    </row>
    <row r="20" spans="1:16" s="72" customFormat="1" ht="21">
      <c r="A20" s="74">
        <v>16</v>
      </c>
      <c r="B20" s="70">
        <v>45054</v>
      </c>
      <c r="C20" s="58" t="s">
        <v>340</v>
      </c>
      <c r="D20" s="24" t="s">
        <v>118</v>
      </c>
      <c r="E20" s="29">
        <v>27873</v>
      </c>
      <c r="F20" s="24" t="s">
        <v>313</v>
      </c>
      <c r="G20" s="24" t="s">
        <v>336</v>
      </c>
      <c r="H20" s="24" t="s">
        <v>280</v>
      </c>
      <c r="I20" s="89" t="s">
        <v>275</v>
      </c>
      <c r="J20" s="89" t="s">
        <v>69</v>
      </c>
      <c r="K20" s="71" t="s">
        <v>325</v>
      </c>
      <c r="L20" s="24"/>
      <c r="M20" s="24"/>
      <c r="N20" s="72" t="s">
        <v>341</v>
      </c>
    </row>
    <row r="21" spans="1:16" s="72" customFormat="1" ht="21">
      <c r="A21" s="74">
        <v>17</v>
      </c>
      <c r="B21" s="70">
        <v>45055</v>
      </c>
      <c r="C21" s="58" t="s">
        <v>342</v>
      </c>
      <c r="D21" s="24" t="s">
        <v>43</v>
      </c>
      <c r="E21" s="29">
        <v>27642</v>
      </c>
      <c r="F21" s="24" t="s">
        <v>343</v>
      </c>
      <c r="G21" s="24" t="s">
        <v>344</v>
      </c>
      <c r="H21" s="24" t="s">
        <v>67</v>
      </c>
      <c r="I21" s="89" t="s">
        <v>275</v>
      </c>
      <c r="J21" s="89" t="s">
        <v>69</v>
      </c>
      <c r="K21" s="71" t="s">
        <v>345</v>
      </c>
      <c r="L21" s="24"/>
      <c r="M21" s="24"/>
      <c r="N21" s="72" t="s">
        <v>346</v>
      </c>
    </row>
    <row r="22" spans="1:16" s="72" customFormat="1" ht="21">
      <c r="A22" s="74">
        <v>18</v>
      </c>
      <c r="B22" s="70">
        <v>45055</v>
      </c>
      <c r="C22" s="58" t="s">
        <v>347</v>
      </c>
      <c r="D22" s="24" t="s">
        <v>118</v>
      </c>
      <c r="E22" s="29">
        <v>26693</v>
      </c>
      <c r="F22" s="24" t="s">
        <v>313</v>
      </c>
      <c r="G22" s="24" t="s">
        <v>314</v>
      </c>
      <c r="H22" s="24" t="s">
        <v>348</v>
      </c>
      <c r="I22" s="89" t="s">
        <v>275</v>
      </c>
      <c r="J22" s="89" t="s">
        <v>69</v>
      </c>
      <c r="K22" s="71" t="s">
        <v>325</v>
      </c>
      <c r="L22" s="24"/>
      <c r="M22" s="24"/>
      <c r="N22" s="72" t="s">
        <v>349</v>
      </c>
    </row>
    <row r="23" spans="1:16" s="72" customFormat="1" ht="21">
      <c r="A23" s="74">
        <v>19</v>
      </c>
      <c r="B23" s="70">
        <v>45055</v>
      </c>
      <c r="C23" s="58" t="s">
        <v>350</v>
      </c>
      <c r="D23" s="24" t="s">
        <v>118</v>
      </c>
      <c r="E23" s="29">
        <v>22320</v>
      </c>
      <c r="F23" s="24" t="s">
        <v>351</v>
      </c>
      <c r="G23" s="24" t="s">
        <v>351</v>
      </c>
      <c r="H23" s="24" t="s">
        <v>259</v>
      </c>
      <c r="I23" s="89" t="s">
        <v>352</v>
      </c>
      <c r="J23" s="89" t="s">
        <v>353</v>
      </c>
      <c r="K23" s="71" t="s">
        <v>354</v>
      </c>
      <c r="L23" s="24"/>
      <c r="M23" s="24"/>
      <c r="N23" s="72" t="s">
        <v>355</v>
      </c>
    </row>
    <row r="24" spans="1:16" s="72" customFormat="1" ht="21">
      <c r="A24" s="74">
        <v>20</v>
      </c>
      <c r="B24" s="70">
        <v>45055</v>
      </c>
      <c r="C24" s="58" t="s">
        <v>356</v>
      </c>
      <c r="D24" s="24" t="s">
        <v>43</v>
      </c>
      <c r="E24" s="29">
        <v>22775</v>
      </c>
      <c r="F24" s="24" t="s">
        <v>308</v>
      </c>
      <c r="G24" s="24" t="s">
        <v>357</v>
      </c>
      <c r="H24" s="24" t="s">
        <v>280</v>
      </c>
      <c r="I24" s="89" t="s">
        <v>275</v>
      </c>
      <c r="J24" s="89" t="s">
        <v>69</v>
      </c>
      <c r="K24" s="71" t="s">
        <v>190</v>
      </c>
      <c r="L24" s="24" t="s">
        <v>358</v>
      </c>
      <c r="M24" s="24" t="s">
        <v>359</v>
      </c>
      <c r="N24" s="72" t="s">
        <v>360</v>
      </c>
    </row>
    <row r="25" spans="1:16" s="72" customFormat="1" ht="21">
      <c r="A25" s="74">
        <v>21</v>
      </c>
      <c r="B25" s="70">
        <v>45055</v>
      </c>
      <c r="C25" s="58" t="s">
        <v>361</v>
      </c>
      <c r="D25" s="24" t="s">
        <v>118</v>
      </c>
      <c r="E25" s="81">
        <v>26488</v>
      </c>
      <c r="F25" s="24" t="s">
        <v>362</v>
      </c>
      <c r="G25" s="24" t="s">
        <v>362</v>
      </c>
      <c r="H25" s="24" t="s">
        <v>259</v>
      </c>
      <c r="I25" s="89" t="s">
        <v>363</v>
      </c>
      <c r="J25" s="89" t="s">
        <v>364</v>
      </c>
      <c r="K25" s="71" t="s">
        <v>365</v>
      </c>
      <c r="L25" s="24"/>
      <c r="M25" s="24"/>
      <c r="N25" s="72" t="s">
        <v>366</v>
      </c>
    </row>
    <row r="26" spans="1:16" s="61" customFormat="1" ht="21">
      <c r="A26" s="74">
        <v>22</v>
      </c>
      <c r="B26" s="70">
        <v>45056</v>
      </c>
      <c r="C26" s="58" t="s">
        <v>367</v>
      </c>
      <c r="D26" s="24" t="s">
        <v>43</v>
      </c>
      <c r="E26" s="29">
        <v>35214</v>
      </c>
      <c r="F26" s="24" t="s">
        <v>368</v>
      </c>
      <c r="G26" s="24" t="s">
        <v>193</v>
      </c>
      <c r="H26" s="24" t="s">
        <v>334</v>
      </c>
      <c r="I26" s="89" t="s">
        <v>45</v>
      </c>
      <c r="J26" s="89" t="s">
        <v>369</v>
      </c>
      <c r="K26" s="71" t="s">
        <v>45</v>
      </c>
      <c r="L26" s="24"/>
      <c r="M26" s="24"/>
      <c r="N26" s="72" t="s">
        <v>370</v>
      </c>
      <c r="O26" s="72"/>
      <c r="P26" s="72"/>
    </row>
    <row r="27" spans="1:16" s="72" customFormat="1" ht="19.5" customHeight="1">
      <c r="A27" s="74">
        <v>23</v>
      </c>
      <c r="B27" s="70">
        <v>45056</v>
      </c>
      <c r="C27" s="58" t="s">
        <v>371</v>
      </c>
      <c r="D27" s="24" t="s">
        <v>118</v>
      </c>
      <c r="E27" s="29">
        <v>24108</v>
      </c>
      <c r="F27" s="24" t="s">
        <v>273</v>
      </c>
      <c r="G27" s="24" t="s">
        <v>274</v>
      </c>
      <c r="H27" s="24" t="s">
        <v>259</v>
      </c>
      <c r="I27" s="89" t="s">
        <v>45</v>
      </c>
      <c r="J27" s="89" t="s">
        <v>45</v>
      </c>
      <c r="K27" s="71" t="s">
        <v>45</v>
      </c>
      <c r="L27" s="24"/>
      <c r="M27" s="24"/>
      <c r="N27" s="72" t="s">
        <v>372</v>
      </c>
    </row>
    <row r="28" spans="1:16" s="72" customFormat="1" ht="21">
      <c r="A28" s="74">
        <v>24</v>
      </c>
      <c r="B28" s="70">
        <v>45056</v>
      </c>
      <c r="C28" s="58" t="s">
        <v>373</v>
      </c>
      <c r="D28" s="24" t="s">
        <v>118</v>
      </c>
      <c r="E28" s="29">
        <v>24165</v>
      </c>
      <c r="F28" s="24" t="s">
        <v>374</v>
      </c>
      <c r="G28" s="24" t="s">
        <v>375</v>
      </c>
      <c r="H28" s="24" t="s">
        <v>67</v>
      </c>
      <c r="I28" s="89" t="s">
        <v>275</v>
      </c>
      <c r="J28" s="89" t="s">
        <v>376</v>
      </c>
      <c r="K28" s="71" t="s">
        <v>377</v>
      </c>
      <c r="L28" s="24"/>
      <c r="M28" s="24"/>
      <c r="N28" s="72" t="s">
        <v>378</v>
      </c>
    </row>
    <row r="29" spans="1:16" s="72" customFormat="1" ht="21">
      <c r="A29" s="74">
        <v>25</v>
      </c>
      <c r="B29" s="70">
        <v>45056</v>
      </c>
      <c r="C29" s="58" t="s">
        <v>379</v>
      </c>
      <c r="D29" s="24" t="s">
        <v>43</v>
      </c>
      <c r="E29" s="29">
        <v>19325</v>
      </c>
      <c r="F29" s="24" t="s">
        <v>313</v>
      </c>
      <c r="G29" s="24" t="s">
        <v>104</v>
      </c>
      <c r="H29" s="24" t="s">
        <v>239</v>
      </c>
      <c r="I29" s="89" t="s">
        <v>275</v>
      </c>
      <c r="J29" s="89" t="s">
        <v>69</v>
      </c>
      <c r="K29" s="71" t="s">
        <v>380</v>
      </c>
      <c r="L29" s="24" t="s">
        <v>381</v>
      </c>
      <c r="M29" s="24" t="s">
        <v>382</v>
      </c>
      <c r="N29" s="72" t="s">
        <v>383</v>
      </c>
    </row>
    <row r="30" spans="1:16" s="72" customFormat="1" ht="21">
      <c r="A30" s="74">
        <v>26</v>
      </c>
      <c r="B30" s="70">
        <v>45056</v>
      </c>
      <c r="C30" s="58" t="s">
        <v>384</v>
      </c>
      <c r="D30" s="24" t="s">
        <v>43</v>
      </c>
      <c r="E30" s="29">
        <v>29131</v>
      </c>
      <c r="F30" s="24" t="s">
        <v>313</v>
      </c>
      <c r="G30" s="24" t="s">
        <v>104</v>
      </c>
      <c r="H30" s="24" t="s">
        <v>67</v>
      </c>
      <c r="I30" s="89" t="s">
        <v>363</v>
      </c>
      <c r="J30" s="89" t="s">
        <v>363</v>
      </c>
      <c r="K30" s="71" t="s">
        <v>385</v>
      </c>
      <c r="L30" s="24"/>
      <c r="M30" s="24"/>
      <c r="N30" s="72" t="s">
        <v>386</v>
      </c>
    </row>
    <row r="31" spans="1:16" s="72" customFormat="1" ht="21">
      <c r="A31" s="74">
        <v>27</v>
      </c>
      <c r="B31" s="70">
        <v>45056</v>
      </c>
      <c r="C31" s="58" t="s">
        <v>387</v>
      </c>
      <c r="D31" s="24" t="s">
        <v>118</v>
      </c>
      <c r="E31" s="29">
        <v>30381</v>
      </c>
      <c r="F31" s="24" t="s">
        <v>388</v>
      </c>
      <c r="G31" s="24" t="s">
        <v>388</v>
      </c>
      <c r="H31" s="24" t="s">
        <v>259</v>
      </c>
      <c r="I31" s="89" t="s">
        <v>275</v>
      </c>
      <c r="J31" s="89" t="s">
        <v>69</v>
      </c>
      <c r="K31" s="71" t="s">
        <v>325</v>
      </c>
      <c r="L31" s="24" t="s">
        <v>389</v>
      </c>
      <c r="M31" s="24"/>
      <c r="N31" s="72" t="s">
        <v>390</v>
      </c>
    </row>
    <row r="32" spans="1:16" ht="21">
      <c r="A32" s="74">
        <v>28</v>
      </c>
      <c r="B32" s="70">
        <v>45056</v>
      </c>
      <c r="C32" s="58" t="s">
        <v>391</v>
      </c>
      <c r="D32" s="24" t="s">
        <v>118</v>
      </c>
      <c r="E32" s="29">
        <v>23110</v>
      </c>
      <c r="F32" s="24" t="s">
        <v>92</v>
      </c>
      <c r="G32" s="24" t="s">
        <v>92</v>
      </c>
      <c r="H32" s="24" t="s">
        <v>348</v>
      </c>
      <c r="I32" s="89" t="s">
        <v>275</v>
      </c>
      <c r="J32" s="89" t="s">
        <v>69</v>
      </c>
      <c r="K32" s="71" t="s">
        <v>392</v>
      </c>
      <c r="L32" s="24"/>
      <c r="M32" s="24"/>
      <c r="N32" s="90" t="s">
        <v>393</v>
      </c>
    </row>
    <row r="33" spans="1:14" s="72" customFormat="1" ht="21">
      <c r="A33" s="74">
        <v>29</v>
      </c>
      <c r="B33" s="70">
        <v>45056</v>
      </c>
      <c r="C33" s="58" t="s">
        <v>394</v>
      </c>
      <c r="D33" s="24" t="s">
        <v>118</v>
      </c>
      <c r="E33" s="29">
        <v>21272</v>
      </c>
      <c r="F33" s="24" t="s">
        <v>313</v>
      </c>
      <c r="G33" s="24" t="s">
        <v>395</v>
      </c>
      <c r="H33" s="24" t="s">
        <v>396</v>
      </c>
      <c r="I33" s="89" t="s">
        <v>275</v>
      </c>
      <c r="J33" s="89" t="s">
        <v>69</v>
      </c>
      <c r="K33" s="71" t="s">
        <v>397</v>
      </c>
      <c r="L33" s="24"/>
      <c r="M33" s="24"/>
      <c r="N33" s="72" t="s">
        <v>398</v>
      </c>
    </row>
    <row r="34" spans="1:14" s="72" customFormat="1" ht="20.25" customHeight="1">
      <c r="A34" s="74">
        <v>30</v>
      </c>
      <c r="B34" s="70">
        <v>45056</v>
      </c>
      <c r="C34" s="58" t="s">
        <v>399</v>
      </c>
      <c r="D34" s="24" t="s">
        <v>118</v>
      </c>
      <c r="E34" s="29">
        <v>20806</v>
      </c>
      <c r="F34" s="24" t="s">
        <v>308</v>
      </c>
      <c r="G34" s="24" t="s">
        <v>400</v>
      </c>
      <c r="H34" s="24" t="s">
        <v>259</v>
      </c>
      <c r="I34" s="89" t="s">
        <v>401</v>
      </c>
      <c r="J34" s="89" t="s">
        <v>353</v>
      </c>
      <c r="K34" s="71" t="s">
        <v>402</v>
      </c>
      <c r="L34" s="24"/>
      <c r="M34" s="24"/>
      <c r="N34" s="72" t="s">
        <v>403</v>
      </c>
    </row>
    <row r="35" spans="1:14" s="73" customFormat="1" ht="21">
      <c r="A35" s="74">
        <v>31</v>
      </c>
      <c r="B35" s="70">
        <v>45056</v>
      </c>
      <c r="C35" s="91" t="s">
        <v>404</v>
      </c>
      <c r="D35" s="24" t="s">
        <v>43</v>
      </c>
      <c r="E35" s="29">
        <v>24737</v>
      </c>
      <c r="F35" s="24" t="s">
        <v>405</v>
      </c>
      <c r="G35" s="24" t="s">
        <v>405</v>
      </c>
      <c r="H35" s="24" t="s">
        <v>67</v>
      </c>
      <c r="I35" s="89" t="s">
        <v>401</v>
      </c>
      <c r="J35" s="89" t="s">
        <v>353</v>
      </c>
      <c r="K35" s="71" t="s">
        <v>402</v>
      </c>
      <c r="L35" s="24"/>
      <c r="M35" s="24"/>
      <c r="N35" s="73" t="s">
        <v>406</v>
      </c>
    </row>
    <row r="36" spans="1:14" s="73" customFormat="1" ht="21">
      <c r="A36" s="74">
        <v>32</v>
      </c>
      <c r="B36" s="70">
        <v>45056</v>
      </c>
      <c r="C36" s="58" t="s">
        <v>407</v>
      </c>
      <c r="D36" s="24" t="s">
        <v>43</v>
      </c>
      <c r="E36" s="29">
        <v>32295</v>
      </c>
      <c r="F36" s="24" t="s">
        <v>92</v>
      </c>
      <c r="G36" s="24" t="s">
        <v>92</v>
      </c>
      <c r="H36" s="24" t="s">
        <v>67</v>
      </c>
      <c r="I36" s="89" t="s">
        <v>224</v>
      </c>
      <c r="J36" s="89" t="s">
        <v>224</v>
      </c>
      <c r="K36" s="71" t="s">
        <v>408</v>
      </c>
      <c r="L36" s="24"/>
      <c r="M36" s="24"/>
      <c r="N36" s="73" t="s">
        <v>409</v>
      </c>
    </row>
    <row r="37" spans="1:14" s="75" customFormat="1" ht="19.5" customHeight="1">
      <c r="A37" s="74">
        <v>33</v>
      </c>
      <c r="B37" s="70">
        <v>45056</v>
      </c>
      <c r="C37" s="58" t="s">
        <v>410</v>
      </c>
      <c r="D37" s="24" t="s">
        <v>43</v>
      </c>
      <c r="E37" s="29">
        <v>21175</v>
      </c>
      <c r="F37" s="24" t="s">
        <v>296</v>
      </c>
      <c r="G37" s="24" t="s">
        <v>296</v>
      </c>
      <c r="H37" s="24" t="s">
        <v>259</v>
      </c>
      <c r="I37" s="89" t="s">
        <v>275</v>
      </c>
      <c r="J37" s="89" t="s">
        <v>69</v>
      </c>
      <c r="K37" s="71" t="s">
        <v>411</v>
      </c>
      <c r="M37" s="24" t="s">
        <v>412</v>
      </c>
      <c r="N37" s="75" t="s">
        <v>413</v>
      </c>
    </row>
    <row r="38" spans="1:14" s="77" customFormat="1" ht="21">
      <c r="A38" s="74">
        <v>34</v>
      </c>
      <c r="B38" s="70">
        <v>45056</v>
      </c>
      <c r="C38" s="58" t="s">
        <v>414</v>
      </c>
      <c r="D38" s="24" t="s">
        <v>118</v>
      </c>
      <c r="E38" s="29">
        <v>21384</v>
      </c>
      <c r="F38" s="24" t="s">
        <v>296</v>
      </c>
      <c r="G38" s="24" t="s">
        <v>296</v>
      </c>
      <c r="H38" s="24" t="s">
        <v>259</v>
      </c>
      <c r="I38" s="89" t="s">
        <v>275</v>
      </c>
      <c r="J38" s="89" t="s">
        <v>69</v>
      </c>
      <c r="K38" s="71" t="s">
        <v>415</v>
      </c>
      <c r="L38" s="24"/>
      <c r="M38" s="24" t="s">
        <v>416</v>
      </c>
      <c r="N38" s="77" t="s">
        <v>413</v>
      </c>
    </row>
    <row r="39" spans="1:14" s="76" customFormat="1" ht="21">
      <c r="A39" s="74">
        <v>35</v>
      </c>
      <c r="B39" s="70">
        <v>45056</v>
      </c>
      <c r="C39" s="58" t="s">
        <v>417</v>
      </c>
      <c r="D39" s="24" t="s">
        <v>118</v>
      </c>
      <c r="E39" s="29" t="s">
        <v>418</v>
      </c>
      <c r="F39" s="24" t="s">
        <v>296</v>
      </c>
      <c r="G39" s="24" t="s">
        <v>296</v>
      </c>
      <c r="H39" s="24" t="s">
        <v>259</v>
      </c>
      <c r="I39" s="89" t="s">
        <v>275</v>
      </c>
      <c r="J39" s="89" t="s">
        <v>69</v>
      </c>
      <c r="K39" s="71" t="s">
        <v>419</v>
      </c>
      <c r="L39" s="24"/>
      <c r="M39" s="24"/>
      <c r="N39" s="76" t="s">
        <v>420</v>
      </c>
    </row>
    <row r="40" spans="1:14" s="76" customFormat="1" ht="24" customHeight="1">
      <c r="A40" s="74">
        <v>36</v>
      </c>
      <c r="B40" s="70">
        <v>45057</v>
      </c>
      <c r="C40" s="58" t="s">
        <v>421</v>
      </c>
      <c r="D40" s="24" t="s">
        <v>118</v>
      </c>
      <c r="E40" s="29">
        <v>25084</v>
      </c>
      <c r="F40" s="24" t="s">
        <v>422</v>
      </c>
      <c r="G40" s="24" t="s">
        <v>422</v>
      </c>
      <c r="H40" s="24" t="s">
        <v>423</v>
      </c>
      <c r="I40" s="89" t="s">
        <v>424</v>
      </c>
      <c r="J40" s="89" t="s">
        <v>425</v>
      </c>
      <c r="K40" s="71" t="s">
        <v>426</v>
      </c>
      <c r="L40" s="24"/>
      <c r="M40" s="24"/>
      <c r="N40" s="76" t="s">
        <v>427</v>
      </c>
    </row>
    <row r="41" spans="1:14" s="76" customFormat="1" ht="22.5" customHeight="1">
      <c r="A41" s="74">
        <v>37</v>
      </c>
      <c r="B41" s="70">
        <v>45057</v>
      </c>
      <c r="C41" s="58" t="s">
        <v>428</v>
      </c>
      <c r="D41" s="24" t="s">
        <v>43</v>
      </c>
      <c r="E41" s="29">
        <v>17891</v>
      </c>
      <c r="F41" s="24" t="s">
        <v>351</v>
      </c>
      <c r="G41" s="24" t="s">
        <v>351</v>
      </c>
      <c r="H41" s="24" t="s">
        <v>280</v>
      </c>
      <c r="I41" s="89" t="s">
        <v>275</v>
      </c>
      <c r="J41" s="89" t="s">
        <v>69</v>
      </c>
      <c r="K41" s="71" t="s">
        <v>429</v>
      </c>
      <c r="L41" s="24"/>
      <c r="M41" s="24"/>
      <c r="N41" s="76" t="s">
        <v>430</v>
      </c>
    </row>
    <row r="42" spans="1:14" s="72" customFormat="1" ht="21">
      <c r="A42" s="74">
        <v>38</v>
      </c>
      <c r="B42" s="70">
        <v>45057</v>
      </c>
      <c r="C42" s="58" t="s">
        <v>431</v>
      </c>
      <c r="D42" s="24" t="s">
        <v>43</v>
      </c>
      <c r="E42" s="29">
        <v>23019</v>
      </c>
      <c r="F42" s="24" t="s">
        <v>273</v>
      </c>
      <c r="G42" s="24" t="s">
        <v>274</v>
      </c>
      <c r="H42" s="24" t="s">
        <v>259</v>
      </c>
      <c r="I42" s="89" t="s">
        <v>275</v>
      </c>
      <c r="J42" s="89" t="s">
        <v>69</v>
      </c>
      <c r="K42" s="71" t="s">
        <v>432</v>
      </c>
      <c r="L42" s="24" t="s">
        <v>433</v>
      </c>
      <c r="M42" s="24" t="s">
        <v>434</v>
      </c>
      <c r="N42" s="72" t="s">
        <v>435</v>
      </c>
    </row>
    <row r="43" spans="1:14" s="72" customFormat="1" ht="21">
      <c r="A43" s="74">
        <v>39</v>
      </c>
      <c r="B43" s="70">
        <v>45057</v>
      </c>
      <c r="C43" s="58" t="s">
        <v>436</v>
      </c>
      <c r="D43" s="24" t="s">
        <v>118</v>
      </c>
      <c r="E43" s="29">
        <v>23212</v>
      </c>
      <c r="F43" s="24" t="s">
        <v>273</v>
      </c>
      <c r="G43" s="24" t="s">
        <v>274</v>
      </c>
      <c r="H43" s="24" t="s">
        <v>259</v>
      </c>
      <c r="I43" s="89" t="s">
        <v>275</v>
      </c>
      <c r="J43" s="89" t="s">
        <v>69</v>
      </c>
      <c r="K43" s="71" t="s">
        <v>437</v>
      </c>
      <c r="L43" s="24" t="s">
        <v>433</v>
      </c>
      <c r="M43" s="24" t="s">
        <v>434</v>
      </c>
      <c r="N43" s="72" t="s">
        <v>435</v>
      </c>
    </row>
    <row r="44" spans="1:14" ht="21">
      <c r="A44" s="74">
        <v>40</v>
      </c>
      <c r="B44" s="70">
        <v>45058</v>
      </c>
      <c r="C44" s="58" t="s">
        <v>438</v>
      </c>
      <c r="D44" s="24" t="s">
        <v>118</v>
      </c>
      <c r="E44" s="29">
        <v>21759</v>
      </c>
      <c r="F44" s="24" t="s">
        <v>92</v>
      </c>
      <c r="G44" s="24" t="s">
        <v>92</v>
      </c>
      <c r="H44" s="24" t="s">
        <v>348</v>
      </c>
      <c r="I44" s="89" t="s">
        <v>275</v>
      </c>
      <c r="J44" s="89" t="s">
        <v>69</v>
      </c>
      <c r="K44" s="71" t="s">
        <v>439</v>
      </c>
      <c r="L44" s="24"/>
      <c r="M44" s="24"/>
      <c r="N44" s="53" t="s">
        <v>440</v>
      </c>
    </row>
    <row r="45" spans="1:14" ht="21">
      <c r="A45" s="74">
        <v>41</v>
      </c>
      <c r="B45" s="70">
        <v>45058</v>
      </c>
      <c r="C45" s="58" t="s">
        <v>441</v>
      </c>
      <c r="D45" s="24" t="s">
        <v>118</v>
      </c>
      <c r="E45" s="29">
        <v>26520</v>
      </c>
      <c r="F45" s="24" t="s">
        <v>313</v>
      </c>
      <c r="G45" s="24" t="s">
        <v>104</v>
      </c>
      <c r="H45" s="24" t="s">
        <v>348</v>
      </c>
      <c r="I45" s="89" t="s">
        <v>275</v>
      </c>
      <c r="J45" s="89" t="s">
        <v>69</v>
      </c>
      <c r="K45" s="71" t="s">
        <v>442</v>
      </c>
      <c r="L45" s="24"/>
      <c r="M45" s="24"/>
      <c r="N45" s="53" t="s">
        <v>443</v>
      </c>
    </row>
    <row r="46" spans="1:14" ht="21">
      <c r="A46" s="74">
        <v>42</v>
      </c>
      <c r="B46" s="70">
        <v>45058</v>
      </c>
      <c r="C46" s="58" t="s">
        <v>444</v>
      </c>
      <c r="D46" s="24" t="s">
        <v>43</v>
      </c>
      <c r="E46" s="29">
        <v>29654</v>
      </c>
      <c r="F46" s="24" t="s">
        <v>290</v>
      </c>
      <c r="G46" s="24" t="s">
        <v>149</v>
      </c>
      <c r="H46" s="24" t="s">
        <v>348</v>
      </c>
      <c r="I46" s="89" t="s">
        <v>275</v>
      </c>
      <c r="J46" s="89" t="s">
        <v>69</v>
      </c>
      <c r="K46" s="71" t="s">
        <v>445</v>
      </c>
      <c r="L46" s="24"/>
      <c r="M46" s="24"/>
      <c r="N46" s="53" t="s">
        <v>446</v>
      </c>
    </row>
    <row r="47" spans="1:14" ht="21">
      <c r="A47" s="74">
        <v>43</v>
      </c>
      <c r="B47" s="70">
        <v>45058</v>
      </c>
      <c r="C47" s="58" t="s">
        <v>447</v>
      </c>
      <c r="D47" s="24" t="s">
        <v>43</v>
      </c>
      <c r="E47" s="29">
        <v>21072</v>
      </c>
      <c r="F47" s="24" t="s">
        <v>296</v>
      </c>
      <c r="G47" s="24" t="s">
        <v>296</v>
      </c>
      <c r="H47" s="24" t="s">
        <v>280</v>
      </c>
      <c r="I47" s="89" t="s">
        <v>275</v>
      </c>
      <c r="J47" s="89" t="s">
        <v>69</v>
      </c>
      <c r="K47" s="71" t="s">
        <v>448</v>
      </c>
      <c r="L47" s="24"/>
      <c r="M47" s="24"/>
      <c r="N47" s="53" t="s">
        <v>449</v>
      </c>
    </row>
    <row r="48" spans="1:14" s="53" customFormat="1" ht="21">
      <c r="A48" s="74">
        <v>44</v>
      </c>
      <c r="B48" s="70">
        <v>45058</v>
      </c>
      <c r="C48" s="58" t="s">
        <v>450</v>
      </c>
      <c r="D48" s="24" t="s">
        <v>118</v>
      </c>
      <c r="E48" s="29">
        <v>20684</v>
      </c>
      <c r="F48" s="24" t="s">
        <v>351</v>
      </c>
      <c r="G48" s="24" t="s">
        <v>351</v>
      </c>
      <c r="H48" s="24" t="s">
        <v>451</v>
      </c>
      <c r="I48" s="89" t="s">
        <v>275</v>
      </c>
      <c r="J48" s="89" t="s">
        <v>59</v>
      </c>
      <c r="K48" s="71" t="s">
        <v>452</v>
      </c>
      <c r="L48" s="24"/>
      <c r="M48" s="24"/>
      <c r="N48" s="53" t="s">
        <v>453</v>
      </c>
    </row>
    <row r="49" spans="1:14" s="53" customFormat="1" ht="18.75" customHeight="1">
      <c r="A49" s="74">
        <v>45</v>
      </c>
      <c r="B49" s="70">
        <v>45061</v>
      </c>
      <c r="C49" s="58" t="s">
        <v>454</v>
      </c>
      <c r="D49" s="24" t="s">
        <v>118</v>
      </c>
      <c r="E49" s="29">
        <v>18066</v>
      </c>
      <c r="F49" s="24" t="s">
        <v>357</v>
      </c>
      <c r="G49" s="24" t="s">
        <v>400</v>
      </c>
      <c r="H49" s="24" t="s">
        <v>259</v>
      </c>
      <c r="I49" s="89" t="s">
        <v>137</v>
      </c>
      <c r="J49" s="89" t="s">
        <v>138</v>
      </c>
      <c r="K49" s="71" t="s">
        <v>215</v>
      </c>
      <c r="L49" s="24" t="s">
        <v>455</v>
      </c>
      <c r="M49" s="24" t="s">
        <v>456</v>
      </c>
      <c r="N49" s="53" t="s">
        <v>457</v>
      </c>
    </row>
    <row r="50" spans="1:14" s="61" customFormat="1" ht="21">
      <c r="A50" s="74">
        <v>46</v>
      </c>
      <c r="B50" s="70">
        <v>45061</v>
      </c>
      <c r="C50" s="58" t="s">
        <v>458</v>
      </c>
      <c r="D50" s="24" t="s">
        <v>43</v>
      </c>
      <c r="E50" s="29">
        <v>29867</v>
      </c>
      <c r="F50" s="24" t="s">
        <v>459</v>
      </c>
      <c r="G50" s="24" t="s">
        <v>400</v>
      </c>
      <c r="H50" s="24" t="s">
        <v>259</v>
      </c>
      <c r="I50" s="89" t="s">
        <v>137</v>
      </c>
      <c r="J50" s="89" t="s">
        <v>138</v>
      </c>
      <c r="K50" s="71" t="s">
        <v>215</v>
      </c>
      <c r="L50" s="24" t="s">
        <v>455</v>
      </c>
      <c r="M50" s="24" t="s">
        <v>456</v>
      </c>
      <c r="N50" s="61" t="s">
        <v>457</v>
      </c>
    </row>
    <row r="51" spans="1:14" s="61" customFormat="1" ht="21">
      <c r="A51" s="74">
        <v>47</v>
      </c>
      <c r="B51" s="70">
        <v>45061</v>
      </c>
      <c r="C51" s="58" t="s">
        <v>460</v>
      </c>
      <c r="D51" s="24" t="s">
        <v>43</v>
      </c>
      <c r="E51" s="29">
        <v>28561</v>
      </c>
      <c r="F51" s="24" t="s">
        <v>357</v>
      </c>
      <c r="G51" s="24" t="s">
        <v>400</v>
      </c>
      <c r="H51" s="24" t="s">
        <v>259</v>
      </c>
      <c r="I51" s="89" t="s">
        <v>137</v>
      </c>
      <c r="J51" s="89" t="s">
        <v>138</v>
      </c>
      <c r="K51" s="71" t="s">
        <v>215</v>
      </c>
      <c r="L51" s="24" t="s">
        <v>455</v>
      </c>
      <c r="M51" s="24" t="s">
        <v>456</v>
      </c>
      <c r="N51" s="61" t="s">
        <v>461</v>
      </c>
    </row>
    <row r="52" spans="1:14" ht="21">
      <c r="A52" s="74">
        <v>48</v>
      </c>
      <c r="B52" s="70">
        <v>45061</v>
      </c>
      <c r="C52" s="58" t="s">
        <v>462</v>
      </c>
      <c r="D52" s="24" t="s">
        <v>43</v>
      </c>
      <c r="E52" s="29">
        <v>19850</v>
      </c>
      <c r="F52" s="24" t="s">
        <v>357</v>
      </c>
      <c r="G52" s="24" t="s">
        <v>400</v>
      </c>
      <c r="H52" s="24" t="s">
        <v>463</v>
      </c>
      <c r="I52" s="89" t="s">
        <v>137</v>
      </c>
      <c r="J52" s="89" t="s">
        <v>138</v>
      </c>
      <c r="K52" s="71" t="s">
        <v>215</v>
      </c>
      <c r="L52" s="24" t="s">
        <v>455</v>
      </c>
      <c r="M52" s="24" t="s">
        <v>456</v>
      </c>
      <c r="N52" s="53" t="s">
        <v>457</v>
      </c>
    </row>
    <row r="53" spans="1:14" ht="21">
      <c r="A53" s="74">
        <v>49</v>
      </c>
      <c r="B53" s="70">
        <v>45062</v>
      </c>
      <c r="C53" s="58" t="s">
        <v>464</v>
      </c>
      <c r="D53" s="24" t="s">
        <v>118</v>
      </c>
      <c r="E53" s="29">
        <v>28581</v>
      </c>
      <c r="F53" s="24" t="s">
        <v>465</v>
      </c>
      <c r="G53" s="24" t="s">
        <v>466</v>
      </c>
      <c r="H53" s="24" t="s">
        <v>467</v>
      </c>
      <c r="I53" s="89" t="s">
        <v>275</v>
      </c>
      <c r="J53" s="89" t="s">
        <v>59</v>
      </c>
      <c r="K53" s="71" t="s">
        <v>468</v>
      </c>
      <c r="L53" s="24" t="s">
        <v>469</v>
      </c>
      <c r="M53" s="24" t="s">
        <v>470</v>
      </c>
      <c r="N53" s="53" t="s">
        <v>471</v>
      </c>
    </row>
    <row r="54" spans="1:14" ht="21">
      <c r="A54" s="74">
        <v>50</v>
      </c>
      <c r="B54" s="70">
        <v>45062</v>
      </c>
      <c r="C54" s="58" t="s">
        <v>472</v>
      </c>
      <c r="D54" s="24" t="s">
        <v>118</v>
      </c>
      <c r="E54" s="29">
        <v>19968</v>
      </c>
      <c r="F54" s="24" t="s">
        <v>290</v>
      </c>
      <c r="G54" s="24" t="s">
        <v>149</v>
      </c>
      <c r="H54" s="24" t="s">
        <v>473</v>
      </c>
      <c r="I54" s="89" t="s">
        <v>275</v>
      </c>
      <c r="J54" s="89" t="s">
        <v>474</v>
      </c>
      <c r="K54" s="71" t="s">
        <v>475</v>
      </c>
      <c r="L54" s="24"/>
      <c r="M54" s="24"/>
      <c r="N54" s="53" t="s">
        <v>476</v>
      </c>
    </row>
    <row r="55" spans="1:14" ht="21">
      <c r="A55" s="74">
        <v>51</v>
      </c>
      <c r="B55" s="70">
        <v>45063</v>
      </c>
      <c r="C55" s="58" t="s">
        <v>477</v>
      </c>
      <c r="D55" s="24" t="s">
        <v>43</v>
      </c>
      <c r="E55" s="81">
        <v>28238</v>
      </c>
      <c r="F55" s="24" t="s">
        <v>296</v>
      </c>
      <c r="G55" s="24" t="s">
        <v>296</v>
      </c>
      <c r="H55" s="24" t="s">
        <v>67</v>
      </c>
      <c r="I55" s="89" t="s">
        <v>275</v>
      </c>
      <c r="J55" s="89" t="s">
        <v>69</v>
      </c>
      <c r="K55" s="71" t="s">
        <v>475</v>
      </c>
      <c r="L55" s="24"/>
      <c r="M55" s="24"/>
    </row>
    <row r="56" spans="1:14" ht="21">
      <c r="A56" s="74">
        <v>52</v>
      </c>
      <c r="B56" s="70">
        <v>45063</v>
      </c>
      <c r="C56" s="58" t="s">
        <v>478</v>
      </c>
      <c r="D56" s="24" t="s">
        <v>118</v>
      </c>
      <c r="E56" s="81">
        <v>24269</v>
      </c>
      <c r="F56" s="24" t="s">
        <v>313</v>
      </c>
      <c r="G56" s="24" t="s">
        <v>104</v>
      </c>
      <c r="H56" s="24" t="s">
        <v>67</v>
      </c>
      <c r="I56" s="89" t="s">
        <v>401</v>
      </c>
      <c r="J56" s="89" t="s">
        <v>401</v>
      </c>
      <c r="K56" s="71" t="s">
        <v>479</v>
      </c>
      <c r="L56" s="24"/>
      <c r="M56" s="24"/>
      <c r="N56" s="53" t="s">
        <v>480</v>
      </c>
    </row>
    <row r="57" spans="1:14" ht="21">
      <c r="A57" s="74">
        <v>53</v>
      </c>
      <c r="B57" s="70">
        <v>45063</v>
      </c>
      <c r="C57" s="58" t="s">
        <v>478</v>
      </c>
      <c r="D57" s="24" t="s">
        <v>118</v>
      </c>
      <c r="E57" s="81">
        <v>24269</v>
      </c>
      <c r="F57" s="24" t="s">
        <v>313</v>
      </c>
      <c r="G57" s="24" t="s">
        <v>104</v>
      </c>
      <c r="H57" s="24" t="s">
        <v>67</v>
      </c>
      <c r="I57" s="89" t="s">
        <v>401</v>
      </c>
      <c r="J57" s="89" t="s">
        <v>401</v>
      </c>
      <c r="K57" s="71" t="s">
        <v>479</v>
      </c>
      <c r="L57" s="24"/>
      <c r="M57" s="24"/>
      <c r="N57" s="53" t="s">
        <v>481</v>
      </c>
    </row>
    <row r="58" spans="1:14" ht="21">
      <c r="A58" s="74">
        <v>54</v>
      </c>
      <c r="B58" s="70">
        <v>45063</v>
      </c>
      <c r="C58" s="58" t="s">
        <v>482</v>
      </c>
      <c r="D58" s="24" t="s">
        <v>43</v>
      </c>
      <c r="E58" s="81">
        <v>22489</v>
      </c>
      <c r="F58" s="24" t="s">
        <v>313</v>
      </c>
      <c r="G58" s="24" t="s">
        <v>104</v>
      </c>
      <c r="H58" s="24" t="s">
        <v>188</v>
      </c>
      <c r="I58" s="89" t="s">
        <v>275</v>
      </c>
      <c r="J58" s="89" t="s">
        <v>69</v>
      </c>
      <c r="K58" s="71" t="s">
        <v>483</v>
      </c>
      <c r="L58" s="24"/>
      <c r="M58" s="24"/>
      <c r="N58" s="53" t="s">
        <v>71</v>
      </c>
    </row>
    <row r="59" spans="1:14" ht="21">
      <c r="A59" s="74">
        <v>55</v>
      </c>
      <c r="B59" s="70">
        <v>45064</v>
      </c>
      <c r="C59" s="58" t="s">
        <v>484</v>
      </c>
      <c r="D59" s="24" t="s">
        <v>43</v>
      </c>
      <c r="E59" s="81">
        <v>45124</v>
      </c>
      <c r="F59" s="24" t="s">
        <v>296</v>
      </c>
      <c r="G59" s="24" t="s">
        <v>296</v>
      </c>
      <c r="H59" s="24" t="s">
        <v>259</v>
      </c>
      <c r="I59" s="89" t="s">
        <v>275</v>
      </c>
      <c r="J59" s="89" t="s">
        <v>69</v>
      </c>
      <c r="K59" s="71" t="s">
        <v>485</v>
      </c>
      <c r="L59" s="24"/>
      <c r="M59" s="24"/>
      <c r="N59" s="53" t="s">
        <v>486</v>
      </c>
    </row>
    <row r="60" spans="1:14" ht="21">
      <c r="A60" s="74">
        <v>56</v>
      </c>
      <c r="B60" s="70">
        <v>45064</v>
      </c>
      <c r="C60" s="58" t="s">
        <v>487</v>
      </c>
      <c r="D60" s="24" t="s">
        <v>43</v>
      </c>
      <c r="E60" s="81">
        <v>26086</v>
      </c>
      <c r="F60" s="24" t="s">
        <v>296</v>
      </c>
      <c r="G60" s="24" t="s">
        <v>296</v>
      </c>
      <c r="H60" s="24" t="s">
        <v>419</v>
      </c>
      <c r="I60" s="89" t="s">
        <v>275</v>
      </c>
      <c r="J60" s="89" t="s">
        <v>69</v>
      </c>
      <c r="K60" s="71" t="s">
        <v>485</v>
      </c>
      <c r="L60" s="24"/>
      <c r="M60" s="24"/>
      <c r="N60" s="53" t="s">
        <v>488</v>
      </c>
    </row>
    <row r="61" spans="1:14" ht="21">
      <c r="A61" s="74">
        <v>57</v>
      </c>
      <c r="B61" s="70">
        <v>45064</v>
      </c>
      <c r="C61" s="58" t="s">
        <v>489</v>
      </c>
      <c r="D61" s="24" t="s">
        <v>118</v>
      </c>
      <c r="E61" s="81">
        <v>33477</v>
      </c>
      <c r="F61" s="24" t="s">
        <v>313</v>
      </c>
      <c r="G61" s="24" t="s">
        <v>103</v>
      </c>
      <c r="H61" s="24" t="s">
        <v>490</v>
      </c>
      <c r="I61" s="89" t="s">
        <v>275</v>
      </c>
      <c r="J61" s="89" t="s">
        <v>69</v>
      </c>
      <c r="K61" s="71" t="s">
        <v>491</v>
      </c>
      <c r="L61" s="24"/>
      <c r="M61" s="24"/>
      <c r="N61" s="53" t="s">
        <v>492</v>
      </c>
    </row>
    <row r="62" spans="1:14" ht="21">
      <c r="A62" s="74">
        <v>58</v>
      </c>
      <c r="B62" s="70">
        <v>45064</v>
      </c>
      <c r="C62" s="58" t="s">
        <v>493</v>
      </c>
      <c r="D62" s="24" t="s">
        <v>43</v>
      </c>
      <c r="E62" s="29">
        <v>28323</v>
      </c>
      <c r="F62" s="24" t="s">
        <v>494</v>
      </c>
      <c r="G62" s="24" t="s">
        <v>296</v>
      </c>
      <c r="H62" s="24" t="s">
        <v>259</v>
      </c>
      <c r="I62" s="89" t="s">
        <v>275</v>
      </c>
      <c r="J62" s="89" t="s">
        <v>495</v>
      </c>
      <c r="K62" s="24" t="s">
        <v>298</v>
      </c>
      <c r="L62" s="24"/>
      <c r="M62" s="24"/>
      <c r="N62" s="53" t="s">
        <v>496</v>
      </c>
    </row>
    <row r="63" spans="1:14" ht="21">
      <c r="A63" s="74">
        <v>59</v>
      </c>
      <c r="B63" s="70">
        <v>45065</v>
      </c>
      <c r="C63" s="58" t="s">
        <v>497</v>
      </c>
      <c r="D63" s="24" t="s">
        <v>43</v>
      </c>
      <c r="E63" s="29">
        <v>26821</v>
      </c>
      <c r="F63" s="24" t="s">
        <v>422</v>
      </c>
      <c r="G63" s="24" t="s">
        <v>422</v>
      </c>
      <c r="H63" s="24" t="s">
        <v>259</v>
      </c>
      <c r="I63" s="89" t="s">
        <v>275</v>
      </c>
      <c r="J63" s="89" t="s">
        <v>69</v>
      </c>
      <c r="K63" s="71" t="s">
        <v>498</v>
      </c>
      <c r="L63" s="24"/>
      <c r="M63" s="24"/>
      <c r="N63" s="53" t="s">
        <v>499</v>
      </c>
    </row>
    <row r="64" spans="1:14" ht="21">
      <c r="A64" s="74">
        <v>60</v>
      </c>
      <c r="B64" s="70">
        <v>45065</v>
      </c>
      <c r="C64" s="58" t="s">
        <v>500</v>
      </c>
      <c r="D64" s="24" t="s">
        <v>43</v>
      </c>
      <c r="E64" s="29">
        <v>25271</v>
      </c>
      <c r="F64" s="24" t="s">
        <v>501</v>
      </c>
      <c r="G64" s="24" t="s">
        <v>501</v>
      </c>
      <c r="H64" s="24" t="s">
        <v>502</v>
      </c>
      <c r="I64" s="89" t="s">
        <v>503</v>
      </c>
      <c r="J64" s="89" t="s">
        <v>425</v>
      </c>
      <c r="K64" s="71" t="s">
        <v>504</v>
      </c>
      <c r="L64" s="24"/>
      <c r="M64" s="24"/>
      <c r="N64" s="53" t="s">
        <v>505</v>
      </c>
    </row>
    <row r="65" spans="1:15" ht="21">
      <c r="A65" s="74">
        <v>61</v>
      </c>
      <c r="B65" s="70">
        <v>45065</v>
      </c>
      <c r="C65" s="58" t="s">
        <v>506</v>
      </c>
      <c r="D65" s="24" t="s">
        <v>118</v>
      </c>
      <c r="E65" s="29">
        <v>31900</v>
      </c>
      <c r="F65" s="24" t="s">
        <v>494</v>
      </c>
      <c r="G65" s="24" t="s">
        <v>296</v>
      </c>
      <c r="H65" s="24" t="s">
        <v>334</v>
      </c>
      <c r="I65" s="89" t="s">
        <v>275</v>
      </c>
      <c r="J65" s="89" t="s">
        <v>507</v>
      </c>
      <c r="K65" s="71" t="s">
        <v>508</v>
      </c>
      <c r="L65" s="24"/>
      <c r="M65" s="24"/>
      <c r="N65" s="53" t="s">
        <v>509</v>
      </c>
    </row>
    <row r="66" spans="1:15" ht="21">
      <c r="A66" s="74">
        <v>62</v>
      </c>
      <c r="B66" s="70">
        <v>45068</v>
      </c>
      <c r="C66" s="58" t="s">
        <v>510</v>
      </c>
      <c r="D66" s="24" t="s">
        <v>118</v>
      </c>
      <c r="E66" s="81">
        <v>31547</v>
      </c>
      <c r="F66" s="24" t="s">
        <v>357</v>
      </c>
      <c r="G66" s="24" t="s">
        <v>357</v>
      </c>
      <c r="H66" s="24" t="s">
        <v>239</v>
      </c>
      <c r="I66" s="89" t="s">
        <v>275</v>
      </c>
      <c r="J66" s="89" t="s">
        <v>69</v>
      </c>
      <c r="K66" s="71" t="s">
        <v>291</v>
      </c>
      <c r="L66" s="24"/>
      <c r="M66" s="24"/>
      <c r="N66" s="53" t="s">
        <v>511</v>
      </c>
    </row>
    <row r="67" spans="1:15" ht="21">
      <c r="A67" s="74">
        <v>63</v>
      </c>
      <c r="B67" s="70">
        <v>45068</v>
      </c>
      <c r="C67" s="58" t="s">
        <v>512</v>
      </c>
      <c r="D67" s="24" t="s">
        <v>43</v>
      </c>
      <c r="E67" s="81">
        <v>32409</v>
      </c>
      <c r="F67" s="24" t="s">
        <v>296</v>
      </c>
      <c r="G67" s="24" t="s">
        <v>296</v>
      </c>
      <c r="H67" s="24" t="s">
        <v>239</v>
      </c>
      <c r="I67" s="89" t="s">
        <v>275</v>
      </c>
      <c r="J67" s="89" t="s">
        <v>69</v>
      </c>
      <c r="K67" s="71" t="s">
        <v>513</v>
      </c>
      <c r="L67" s="24"/>
      <c r="M67" s="24"/>
      <c r="N67" s="53" t="s">
        <v>514</v>
      </c>
    </row>
    <row r="68" spans="1:15" ht="21">
      <c r="A68" s="74">
        <v>64</v>
      </c>
      <c r="B68" s="70">
        <v>45068</v>
      </c>
      <c r="C68" s="58" t="s">
        <v>515</v>
      </c>
      <c r="D68" s="24" t="s">
        <v>118</v>
      </c>
      <c r="E68" s="81">
        <v>32419</v>
      </c>
      <c r="F68" s="24" t="s">
        <v>273</v>
      </c>
      <c r="G68" s="24" t="s">
        <v>274</v>
      </c>
      <c r="H68" s="24" t="s">
        <v>87</v>
      </c>
      <c r="I68" s="89" t="s">
        <v>275</v>
      </c>
      <c r="J68" s="89" t="s">
        <v>69</v>
      </c>
      <c r="K68" s="71" t="s">
        <v>516</v>
      </c>
      <c r="L68" s="24"/>
      <c r="M68" s="24"/>
      <c r="N68" s="53" t="s">
        <v>517</v>
      </c>
    </row>
    <row r="69" spans="1:15" ht="21">
      <c r="A69" s="74">
        <v>65</v>
      </c>
      <c r="B69" s="70">
        <v>45068</v>
      </c>
      <c r="C69" s="58" t="s">
        <v>518</v>
      </c>
      <c r="D69" s="24" t="s">
        <v>43</v>
      </c>
      <c r="E69" s="81">
        <v>34680</v>
      </c>
      <c r="F69" s="24" t="s">
        <v>273</v>
      </c>
      <c r="G69" s="24" t="s">
        <v>274</v>
      </c>
      <c r="H69" s="24" t="s">
        <v>519</v>
      </c>
      <c r="I69" s="89" t="s">
        <v>275</v>
      </c>
      <c r="J69" s="89" t="s">
        <v>69</v>
      </c>
      <c r="K69" s="71" t="s">
        <v>516</v>
      </c>
      <c r="L69" s="24"/>
      <c r="M69" s="24"/>
      <c r="N69" s="53" t="s">
        <v>520</v>
      </c>
    </row>
    <row r="70" spans="1:15" ht="21">
      <c r="A70" s="74">
        <v>66</v>
      </c>
      <c r="B70" s="70">
        <v>45068</v>
      </c>
      <c r="C70" s="58" t="s">
        <v>521</v>
      </c>
      <c r="D70" s="24" t="s">
        <v>43</v>
      </c>
      <c r="E70" s="81">
        <v>28226</v>
      </c>
      <c r="F70" s="24" t="s">
        <v>92</v>
      </c>
      <c r="G70" s="24" t="s">
        <v>92</v>
      </c>
      <c r="H70" s="24" t="s">
        <v>87</v>
      </c>
      <c r="I70" s="89" t="s">
        <v>275</v>
      </c>
      <c r="J70" s="89" t="s">
        <v>69</v>
      </c>
      <c r="K70" s="71" t="s">
        <v>522</v>
      </c>
      <c r="L70" s="24"/>
      <c r="M70" s="24"/>
      <c r="N70" s="53" t="s">
        <v>523</v>
      </c>
    </row>
    <row r="71" spans="1:15" ht="21">
      <c r="A71" s="74">
        <v>67</v>
      </c>
      <c r="B71" s="70">
        <v>45068</v>
      </c>
      <c r="C71" s="58" t="s">
        <v>524</v>
      </c>
      <c r="D71" s="24" t="s">
        <v>43</v>
      </c>
      <c r="E71" s="81">
        <v>28473</v>
      </c>
      <c r="F71" s="24" t="s">
        <v>525</v>
      </c>
      <c r="G71" s="24" t="s">
        <v>525</v>
      </c>
      <c r="H71" s="24" t="s">
        <v>526</v>
      </c>
      <c r="I71" s="89" t="s">
        <v>401</v>
      </c>
      <c r="J71" s="89" t="s">
        <v>354</v>
      </c>
      <c r="K71" s="71" t="s">
        <v>527</v>
      </c>
      <c r="L71" s="24"/>
      <c r="M71" s="24"/>
      <c r="N71" s="53" t="s">
        <v>528</v>
      </c>
    </row>
    <row r="72" spans="1:15" ht="21">
      <c r="A72" s="74">
        <v>68</v>
      </c>
      <c r="B72" s="70">
        <v>45068</v>
      </c>
      <c r="C72" s="58" t="s">
        <v>529</v>
      </c>
      <c r="D72" s="24" t="s">
        <v>43</v>
      </c>
      <c r="E72" s="81">
        <v>27525</v>
      </c>
      <c r="F72" s="24" t="s">
        <v>184</v>
      </c>
      <c r="G72" s="24" t="s">
        <v>525</v>
      </c>
      <c r="H72" s="24" t="s">
        <v>87</v>
      </c>
      <c r="I72" s="89" t="s">
        <v>401</v>
      </c>
      <c r="J72" s="89" t="s">
        <v>354</v>
      </c>
      <c r="K72" s="71" t="s">
        <v>530</v>
      </c>
      <c r="L72" s="24"/>
      <c r="M72" s="24"/>
      <c r="N72" s="53" t="s">
        <v>531</v>
      </c>
    </row>
    <row r="73" spans="1:15" ht="21">
      <c r="A73" s="74">
        <v>69</v>
      </c>
      <c r="B73" s="70">
        <v>45068</v>
      </c>
      <c r="C73" s="58" t="s">
        <v>532</v>
      </c>
      <c r="D73" s="24" t="s">
        <v>43</v>
      </c>
      <c r="E73" s="29">
        <v>22675</v>
      </c>
      <c r="F73" s="24" t="s">
        <v>92</v>
      </c>
      <c r="G73" s="24" t="s">
        <v>92</v>
      </c>
      <c r="H73" s="24" t="s">
        <v>533</v>
      </c>
      <c r="I73" s="89" t="s">
        <v>275</v>
      </c>
      <c r="J73" s="89" t="s">
        <v>58</v>
      </c>
      <c r="K73" s="71" t="s">
        <v>325</v>
      </c>
      <c r="L73" s="24"/>
      <c r="M73" s="24"/>
      <c r="N73" s="53" t="s">
        <v>534</v>
      </c>
    </row>
    <row r="74" spans="1:15" ht="21">
      <c r="A74" s="74">
        <v>70</v>
      </c>
      <c r="B74" s="70">
        <v>45068</v>
      </c>
      <c r="C74" s="58" t="s">
        <v>535</v>
      </c>
      <c r="D74" s="24" t="s">
        <v>43</v>
      </c>
      <c r="E74" s="29">
        <v>14266</v>
      </c>
      <c r="F74" s="24" t="s">
        <v>92</v>
      </c>
      <c r="G74" s="24" t="s">
        <v>92</v>
      </c>
      <c r="H74" s="24" t="s">
        <v>536</v>
      </c>
      <c r="I74" s="89" t="s">
        <v>275</v>
      </c>
      <c r="J74" s="89" t="s">
        <v>69</v>
      </c>
      <c r="K74" s="71" t="s">
        <v>325</v>
      </c>
      <c r="L74" s="24"/>
      <c r="M74" s="24"/>
      <c r="N74" s="53" t="s">
        <v>537</v>
      </c>
    </row>
    <row r="75" spans="1:15" ht="21">
      <c r="A75" s="74">
        <v>71</v>
      </c>
      <c r="B75" s="70">
        <v>45068</v>
      </c>
      <c r="C75" s="58" t="s">
        <v>518</v>
      </c>
      <c r="D75" s="24" t="s">
        <v>43</v>
      </c>
      <c r="E75" s="29">
        <v>34680</v>
      </c>
      <c r="F75" s="24" t="s">
        <v>273</v>
      </c>
      <c r="G75" s="24" t="s">
        <v>274</v>
      </c>
      <c r="H75" s="24" t="s">
        <v>538</v>
      </c>
      <c r="I75" s="89" t="s">
        <v>275</v>
      </c>
      <c r="J75" s="89" t="s">
        <v>69</v>
      </c>
      <c r="K75" s="71" t="s">
        <v>516</v>
      </c>
      <c r="L75" s="24"/>
      <c r="M75" s="24"/>
      <c r="N75" s="53" t="s">
        <v>539</v>
      </c>
    </row>
    <row r="76" spans="1:15" ht="21">
      <c r="A76" s="74">
        <v>72</v>
      </c>
      <c r="B76" s="70">
        <v>45068</v>
      </c>
      <c r="C76" s="58" t="s">
        <v>540</v>
      </c>
      <c r="D76" s="24" t="s">
        <v>118</v>
      </c>
      <c r="E76" s="29">
        <v>25794</v>
      </c>
      <c r="F76" s="24" t="s">
        <v>343</v>
      </c>
      <c r="G76" s="24" t="s">
        <v>344</v>
      </c>
      <c r="H76" s="24" t="s">
        <v>533</v>
      </c>
      <c r="I76" s="89" t="s">
        <v>275</v>
      </c>
      <c r="J76" s="89" t="s">
        <v>69</v>
      </c>
      <c r="K76" s="71" t="s">
        <v>541</v>
      </c>
      <c r="L76" s="24"/>
      <c r="M76" s="24"/>
      <c r="N76" s="53" t="s">
        <v>542</v>
      </c>
    </row>
    <row r="77" spans="1:15" ht="21">
      <c r="A77" s="74">
        <v>73</v>
      </c>
      <c r="B77" s="70">
        <v>45068</v>
      </c>
      <c r="C77" s="58" t="s">
        <v>543</v>
      </c>
      <c r="D77" s="24" t="s">
        <v>118</v>
      </c>
      <c r="E77" s="29">
        <v>24239</v>
      </c>
      <c r="F77" s="24" t="s">
        <v>273</v>
      </c>
      <c r="G77" s="24" t="s">
        <v>274</v>
      </c>
      <c r="H77" s="24" t="s">
        <v>544</v>
      </c>
      <c r="I77" s="89" t="s">
        <v>275</v>
      </c>
      <c r="J77" s="89" t="s">
        <v>69</v>
      </c>
      <c r="K77" s="71" t="s">
        <v>325</v>
      </c>
      <c r="L77" s="24"/>
      <c r="M77" s="24"/>
      <c r="N77" s="53" t="s">
        <v>545</v>
      </c>
    </row>
    <row r="78" spans="1:15" ht="21">
      <c r="A78" s="74">
        <v>74</v>
      </c>
      <c r="B78" s="70">
        <v>45069</v>
      </c>
      <c r="C78" s="58" t="s">
        <v>546</v>
      </c>
      <c r="D78" s="24" t="s">
        <v>43</v>
      </c>
      <c r="E78" s="29">
        <v>30312</v>
      </c>
      <c r="F78" s="24" t="s">
        <v>313</v>
      </c>
      <c r="G78" s="24" t="s">
        <v>104</v>
      </c>
      <c r="H78" s="24" t="s">
        <v>547</v>
      </c>
      <c r="I78" s="89" t="s">
        <v>275</v>
      </c>
      <c r="J78" s="89" t="s">
        <v>495</v>
      </c>
      <c r="K78" s="71" t="s">
        <v>548</v>
      </c>
      <c r="L78" s="24"/>
      <c r="M78" s="24"/>
      <c r="N78" s="24" t="s">
        <v>549</v>
      </c>
      <c r="O78" s="24" t="s">
        <v>549</v>
      </c>
    </row>
    <row r="79" spans="1:15" ht="21">
      <c r="A79" s="74">
        <v>75</v>
      </c>
      <c r="B79" s="70">
        <v>45069</v>
      </c>
      <c r="C79" s="58" t="s">
        <v>550</v>
      </c>
      <c r="D79" s="24" t="s">
        <v>118</v>
      </c>
      <c r="E79" s="29">
        <v>27651</v>
      </c>
      <c r="F79" s="24" t="s">
        <v>465</v>
      </c>
      <c r="G79" s="24" t="s">
        <v>466</v>
      </c>
      <c r="H79" s="24" t="s">
        <v>551</v>
      </c>
      <c r="I79" s="89" t="s">
        <v>275</v>
      </c>
      <c r="J79" s="89" t="s">
        <v>495</v>
      </c>
      <c r="K79" s="71" t="s">
        <v>483</v>
      </c>
      <c r="L79" s="24"/>
      <c r="M79" s="24"/>
      <c r="N79" s="53" t="s">
        <v>552</v>
      </c>
    </row>
    <row r="80" spans="1:15" ht="21">
      <c r="A80" s="74">
        <v>76</v>
      </c>
      <c r="B80" s="70">
        <v>45069</v>
      </c>
      <c r="C80" s="58" t="s">
        <v>553</v>
      </c>
      <c r="D80" s="24" t="s">
        <v>43</v>
      </c>
      <c r="E80" s="29">
        <v>27239</v>
      </c>
      <c r="F80" s="24" t="s">
        <v>554</v>
      </c>
      <c r="G80" s="24" t="s">
        <v>555</v>
      </c>
      <c r="H80" s="24" t="s">
        <v>502</v>
      </c>
      <c r="I80" s="89" t="s">
        <v>138</v>
      </c>
      <c r="J80" s="89" t="s">
        <v>137</v>
      </c>
      <c r="K80" s="71" t="s">
        <v>556</v>
      </c>
      <c r="L80" s="24" t="s">
        <v>557</v>
      </c>
      <c r="M80" s="24" t="s">
        <v>558</v>
      </c>
      <c r="N80" s="53" t="s">
        <v>559</v>
      </c>
    </row>
    <row r="81" spans="1:14" ht="21">
      <c r="A81" s="74">
        <v>77</v>
      </c>
      <c r="B81" s="70">
        <v>45069</v>
      </c>
      <c r="C81" s="58" t="s">
        <v>560</v>
      </c>
      <c r="D81" s="24" t="s">
        <v>118</v>
      </c>
      <c r="E81" s="29">
        <v>45069</v>
      </c>
      <c r="F81" s="24" t="s">
        <v>313</v>
      </c>
      <c r="G81" s="24" t="s">
        <v>104</v>
      </c>
      <c r="H81" s="24" t="s">
        <v>259</v>
      </c>
      <c r="I81" s="89" t="s">
        <v>275</v>
      </c>
      <c r="J81" s="89" t="s">
        <v>495</v>
      </c>
      <c r="K81" s="71" t="s">
        <v>291</v>
      </c>
      <c r="L81" s="24"/>
      <c r="M81" s="24"/>
      <c r="N81" s="53" t="s">
        <v>561</v>
      </c>
    </row>
    <row r="82" spans="1:14" ht="21">
      <c r="A82" s="74">
        <v>78</v>
      </c>
      <c r="B82" s="70">
        <v>45069</v>
      </c>
      <c r="C82" s="58" t="s">
        <v>562</v>
      </c>
      <c r="D82" s="24" t="s">
        <v>43</v>
      </c>
      <c r="E82" s="29">
        <v>28128</v>
      </c>
      <c r="F82" s="29" t="s">
        <v>351</v>
      </c>
      <c r="G82" s="24" t="s">
        <v>351</v>
      </c>
      <c r="H82" s="24" t="s">
        <v>348</v>
      </c>
      <c r="I82" s="89" t="s">
        <v>275</v>
      </c>
      <c r="J82" s="89" t="s">
        <v>69</v>
      </c>
      <c r="K82" s="71" t="s">
        <v>563</v>
      </c>
      <c r="L82" s="24"/>
      <c r="M82" s="24"/>
      <c r="N82" s="53" t="s">
        <v>564</v>
      </c>
    </row>
    <row r="83" spans="1:14" ht="21">
      <c r="A83" s="74">
        <v>79</v>
      </c>
      <c r="B83" s="70">
        <v>45069</v>
      </c>
      <c r="C83" s="58" t="s">
        <v>565</v>
      </c>
      <c r="D83" s="24" t="s">
        <v>43</v>
      </c>
      <c r="E83" s="29">
        <v>28128</v>
      </c>
      <c r="F83" s="24" t="s">
        <v>388</v>
      </c>
      <c r="G83" s="24" t="s">
        <v>388</v>
      </c>
      <c r="H83" s="24" t="s">
        <v>419</v>
      </c>
      <c r="I83" s="24" t="s">
        <v>275</v>
      </c>
      <c r="J83" s="24" t="s">
        <v>69</v>
      </c>
      <c r="K83" s="71" t="s">
        <v>566</v>
      </c>
      <c r="L83" s="24"/>
      <c r="M83" s="24"/>
      <c r="N83" s="53" t="s">
        <v>567</v>
      </c>
    </row>
    <row r="84" spans="1:14" ht="21">
      <c r="A84" s="74">
        <v>80</v>
      </c>
      <c r="B84" s="70">
        <v>45070</v>
      </c>
      <c r="C84" s="58" t="s">
        <v>568</v>
      </c>
      <c r="D84" s="24" t="s">
        <v>43</v>
      </c>
      <c r="E84" s="29">
        <v>29169</v>
      </c>
      <c r="F84" s="24" t="s">
        <v>465</v>
      </c>
      <c r="G84" s="24" t="s">
        <v>466</v>
      </c>
      <c r="H84" s="24" t="s">
        <v>280</v>
      </c>
      <c r="I84" s="24" t="s">
        <v>275</v>
      </c>
      <c r="J84" s="24" t="s">
        <v>69</v>
      </c>
      <c r="K84" s="71" t="s">
        <v>483</v>
      </c>
      <c r="L84" s="24"/>
      <c r="M84" s="24"/>
      <c r="N84" s="53" t="s">
        <v>569</v>
      </c>
    </row>
    <row r="85" spans="1:14" ht="21">
      <c r="A85" s="74">
        <v>81</v>
      </c>
      <c r="B85" s="70">
        <v>45071</v>
      </c>
      <c r="C85" s="58" t="s">
        <v>570</v>
      </c>
      <c r="D85" s="24" t="s">
        <v>43</v>
      </c>
      <c r="E85" s="29">
        <v>33512</v>
      </c>
      <c r="F85" s="24" t="s">
        <v>571</v>
      </c>
      <c r="G85" s="24" t="s">
        <v>405</v>
      </c>
      <c r="H85" s="24" t="s">
        <v>280</v>
      </c>
      <c r="I85" s="24" t="s">
        <v>352</v>
      </c>
      <c r="J85" s="24" t="s">
        <v>353</v>
      </c>
      <c r="K85" s="71" t="s">
        <v>572</v>
      </c>
      <c r="L85" s="24" t="s">
        <v>573</v>
      </c>
      <c r="M85" s="24" t="s">
        <v>574</v>
      </c>
      <c r="N85" s="53" t="s">
        <v>575</v>
      </c>
    </row>
    <row r="86" spans="1:14" ht="21">
      <c r="A86" s="74">
        <v>82</v>
      </c>
      <c r="B86" s="70">
        <v>45071</v>
      </c>
      <c r="C86" s="58" t="s">
        <v>576</v>
      </c>
      <c r="D86" s="24" t="s">
        <v>43</v>
      </c>
      <c r="E86" s="29">
        <v>31986</v>
      </c>
      <c r="F86" s="24" t="s">
        <v>296</v>
      </c>
      <c r="G86" s="24" t="s">
        <v>296</v>
      </c>
      <c r="H86" s="24" t="s">
        <v>259</v>
      </c>
      <c r="I86" s="24" t="s">
        <v>275</v>
      </c>
      <c r="J86" s="24" t="s">
        <v>69</v>
      </c>
      <c r="K86" s="71" t="s">
        <v>577</v>
      </c>
      <c r="L86" s="24"/>
      <c r="M86" s="24"/>
      <c r="N86" s="53" t="s">
        <v>578</v>
      </c>
    </row>
    <row r="87" spans="1:14" ht="21">
      <c r="A87" s="74">
        <v>83</v>
      </c>
      <c r="B87" s="70">
        <v>45071</v>
      </c>
      <c r="C87" s="58" t="s">
        <v>579</v>
      </c>
      <c r="D87" s="24" t="s">
        <v>118</v>
      </c>
      <c r="E87" s="29">
        <v>29281</v>
      </c>
      <c r="F87" s="24" t="s">
        <v>374</v>
      </c>
      <c r="G87" s="24" t="s">
        <v>375</v>
      </c>
      <c r="H87" s="24" t="s">
        <v>580</v>
      </c>
      <c r="I87" s="24" t="s">
        <v>224</v>
      </c>
      <c r="J87" s="24" t="s">
        <v>224</v>
      </c>
      <c r="K87" s="71" t="s">
        <v>581</v>
      </c>
      <c r="L87" s="24"/>
      <c r="M87" s="24"/>
      <c r="N87" s="53" t="s">
        <v>582</v>
      </c>
    </row>
    <row r="88" spans="1:14" ht="21">
      <c r="A88" s="74">
        <v>84</v>
      </c>
      <c r="B88" s="70">
        <v>45103</v>
      </c>
      <c r="C88" s="58" t="s">
        <v>583</v>
      </c>
      <c r="D88" s="24" t="s">
        <v>118</v>
      </c>
      <c r="E88" s="29">
        <v>25544</v>
      </c>
      <c r="F88" s="24" t="s">
        <v>313</v>
      </c>
      <c r="G88" s="24" t="s">
        <v>104</v>
      </c>
      <c r="H88" s="24" t="s">
        <v>584</v>
      </c>
      <c r="I88" s="24" t="s">
        <v>275</v>
      </c>
      <c r="J88" s="24" t="s">
        <v>495</v>
      </c>
      <c r="K88" s="71" t="s">
        <v>380</v>
      </c>
      <c r="L88" s="24"/>
      <c r="M88" s="24"/>
      <c r="N88" s="53" t="s">
        <v>585</v>
      </c>
    </row>
    <row r="89" spans="1:14" ht="21">
      <c r="A89" s="74">
        <v>85</v>
      </c>
      <c r="B89" s="70">
        <v>45072</v>
      </c>
      <c r="C89" s="58" t="s">
        <v>586</v>
      </c>
      <c r="D89" s="24" t="s">
        <v>118</v>
      </c>
      <c r="E89" s="29">
        <v>23286</v>
      </c>
      <c r="F89" s="24" t="s">
        <v>313</v>
      </c>
      <c r="G89" s="24" t="s">
        <v>104</v>
      </c>
      <c r="H89" s="24" t="s">
        <v>67</v>
      </c>
      <c r="I89" s="24" t="s">
        <v>363</v>
      </c>
      <c r="J89" s="24" t="s">
        <v>364</v>
      </c>
      <c r="K89" s="71" t="s">
        <v>587</v>
      </c>
      <c r="L89" s="24"/>
      <c r="M89" s="24"/>
      <c r="N89" s="53" t="s">
        <v>588</v>
      </c>
    </row>
    <row r="90" spans="1:14" ht="21">
      <c r="A90" s="74">
        <v>86</v>
      </c>
      <c r="B90" s="70">
        <v>45011</v>
      </c>
      <c r="C90" s="58" t="s">
        <v>589</v>
      </c>
      <c r="D90" s="24" t="s">
        <v>118</v>
      </c>
      <c r="E90" s="29">
        <v>30741</v>
      </c>
      <c r="F90" s="24" t="s">
        <v>273</v>
      </c>
      <c r="G90" s="24" t="s">
        <v>274</v>
      </c>
      <c r="H90" s="24" t="s">
        <v>315</v>
      </c>
      <c r="I90" s="24" t="s">
        <v>275</v>
      </c>
      <c r="J90" s="24" t="s">
        <v>69</v>
      </c>
      <c r="K90" s="71" t="s">
        <v>590</v>
      </c>
      <c r="L90" s="24"/>
      <c r="M90" s="24"/>
      <c r="N90" s="53" t="s">
        <v>591</v>
      </c>
    </row>
    <row r="91" spans="1:14" ht="21">
      <c r="A91" s="74">
        <v>87</v>
      </c>
      <c r="B91" s="70">
        <v>45072</v>
      </c>
      <c r="C91" s="58" t="s">
        <v>592</v>
      </c>
      <c r="D91" s="24" t="s">
        <v>118</v>
      </c>
      <c r="E91" s="29">
        <v>22817</v>
      </c>
      <c r="F91" s="24" t="s">
        <v>593</v>
      </c>
      <c r="G91" s="24" t="s">
        <v>593</v>
      </c>
      <c r="H91" s="24" t="s">
        <v>348</v>
      </c>
      <c r="I91" s="24" t="s">
        <v>275</v>
      </c>
      <c r="J91" s="24" t="s">
        <v>69</v>
      </c>
      <c r="K91" s="71" t="s">
        <v>594</v>
      </c>
      <c r="L91" s="24"/>
      <c r="M91" s="24"/>
      <c r="N91" s="53" t="s">
        <v>595</v>
      </c>
    </row>
    <row r="92" spans="1:14" ht="21">
      <c r="A92" s="74">
        <v>88</v>
      </c>
      <c r="B92" s="70">
        <v>45075</v>
      </c>
      <c r="C92" s="58" t="s">
        <v>596</v>
      </c>
      <c r="D92" s="24" t="s">
        <v>118</v>
      </c>
      <c r="E92" s="29">
        <v>16364</v>
      </c>
      <c r="F92" s="24" t="s">
        <v>313</v>
      </c>
      <c r="G92" s="24" t="s">
        <v>104</v>
      </c>
      <c r="H92" s="24" t="s">
        <v>315</v>
      </c>
      <c r="I92" s="24" t="s">
        <v>275</v>
      </c>
      <c r="J92" s="24" t="s">
        <v>597</v>
      </c>
      <c r="K92" s="71" t="s">
        <v>325</v>
      </c>
      <c r="L92" s="24"/>
      <c r="M92" s="24"/>
      <c r="N92" s="53" t="s">
        <v>598</v>
      </c>
    </row>
    <row r="93" spans="1:14" ht="21">
      <c r="A93" s="74">
        <v>89</v>
      </c>
      <c r="B93" s="70">
        <v>45075</v>
      </c>
      <c r="C93" s="58" t="s">
        <v>599</v>
      </c>
      <c r="D93" s="24" t="s">
        <v>118</v>
      </c>
      <c r="E93" s="29">
        <v>27271</v>
      </c>
      <c r="F93" s="24" t="s">
        <v>374</v>
      </c>
      <c r="G93" s="24" t="s">
        <v>375</v>
      </c>
      <c r="H93" s="24" t="s">
        <v>600</v>
      </c>
      <c r="I93" s="24" t="s">
        <v>275</v>
      </c>
      <c r="J93" s="24" t="s">
        <v>495</v>
      </c>
      <c r="K93" s="71" t="s">
        <v>601</v>
      </c>
      <c r="L93" s="24"/>
      <c r="M93" s="24"/>
      <c r="N93" s="53" t="s">
        <v>602</v>
      </c>
    </row>
    <row r="94" spans="1:14" ht="18.75" customHeight="1">
      <c r="A94" s="74">
        <v>90</v>
      </c>
      <c r="B94" s="70">
        <v>45075</v>
      </c>
      <c r="C94" s="58" t="s">
        <v>603</v>
      </c>
      <c r="D94" s="24" t="s">
        <v>43</v>
      </c>
      <c r="E94" s="81">
        <v>18539</v>
      </c>
      <c r="F94" s="24" t="s">
        <v>604</v>
      </c>
      <c r="G94" s="24" t="s">
        <v>605</v>
      </c>
      <c r="H94" s="24" t="s">
        <v>280</v>
      </c>
      <c r="I94" s="24" t="s">
        <v>275</v>
      </c>
      <c r="J94" s="24" t="s">
        <v>495</v>
      </c>
      <c r="K94" s="71" t="s">
        <v>606</v>
      </c>
      <c r="L94" s="24"/>
      <c r="M94" s="24"/>
      <c r="N94" s="53" t="s">
        <v>607</v>
      </c>
    </row>
    <row r="95" spans="1:14" ht="23.25" customHeight="1">
      <c r="A95" s="74">
        <v>91</v>
      </c>
      <c r="B95" s="70">
        <v>45075</v>
      </c>
      <c r="C95" s="58" t="s">
        <v>608</v>
      </c>
      <c r="D95" s="24" t="s">
        <v>118</v>
      </c>
      <c r="E95" s="81">
        <v>25839</v>
      </c>
      <c r="F95" s="24" t="s">
        <v>313</v>
      </c>
      <c r="G95" s="24" t="s">
        <v>104</v>
      </c>
      <c r="H95" s="24" t="s">
        <v>502</v>
      </c>
      <c r="I95" s="24" t="s">
        <v>223</v>
      </c>
      <c r="J95" s="24" t="s">
        <v>609</v>
      </c>
      <c r="K95" s="71" t="s">
        <v>610</v>
      </c>
      <c r="L95" s="24"/>
      <c r="M95" s="24"/>
      <c r="N95" s="53" t="s">
        <v>611</v>
      </c>
    </row>
    <row r="96" spans="1:14" ht="23.25" customHeight="1">
      <c r="A96" s="74">
        <v>92</v>
      </c>
      <c r="B96" s="70">
        <v>45075</v>
      </c>
      <c r="C96" s="58" t="s">
        <v>612</v>
      </c>
      <c r="D96" s="24" t="s">
        <v>43</v>
      </c>
      <c r="E96" s="81">
        <v>24634</v>
      </c>
      <c r="F96" s="24" t="s">
        <v>313</v>
      </c>
      <c r="G96" s="24" t="s">
        <v>336</v>
      </c>
      <c r="H96" s="24" t="s">
        <v>239</v>
      </c>
      <c r="I96" s="24" t="s">
        <v>275</v>
      </c>
      <c r="J96" s="24" t="s">
        <v>495</v>
      </c>
      <c r="K96" s="71" t="s">
        <v>613</v>
      </c>
      <c r="L96" s="24"/>
      <c r="M96" s="24"/>
      <c r="N96" s="53" t="s">
        <v>614</v>
      </c>
    </row>
    <row r="97" spans="1:15" ht="26.25" customHeight="1">
      <c r="A97" s="74">
        <v>93</v>
      </c>
      <c r="B97" s="70">
        <v>45075</v>
      </c>
      <c r="C97" s="58" t="s">
        <v>615</v>
      </c>
      <c r="D97" s="24" t="s">
        <v>43</v>
      </c>
      <c r="E97" s="29">
        <v>26360</v>
      </c>
      <c r="F97" s="24" t="s">
        <v>103</v>
      </c>
      <c r="G97" s="24" t="s">
        <v>104</v>
      </c>
      <c r="H97" s="24" t="s">
        <v>616</v>
      </c>
      <c r="I97" s="24" t="s">
        <v>275</v>
      </c>
      <c r="J97" s="24" t="s">
        <v>617</v>
      </c>
      <c r="K97" s="71" t="s">
        <v>448</v>
      </c>
      <c r="L97" s="24"/>
      <c r="M97" s="24"/>
      <c r="N97" s="53" t="s">
        <v>618</v>
      </c>
    </row>
    <row r="98" spans="1:15" ht="22.5" customHeight="1">
      <c r="A98" s="74">
        <v>94</v>
      </c>
      <c r="B98" s="70">
        <v>45075</v>
      </c>
      <c r="C98" s="58" t="s">
        <v>619</v>
      </c>
      <c r="D98" s="24" t="s">
        <v>118</v>
      </c>
      <c r="E98" s="29">
        <v>25276</v>
      </c>
      <c r="F98" s="24" t="s">
        <v>343</v>
      </c>
      <c r="G98" s="24" t="s">
        <v>344</v>
      </c>
      <c r="H98" s="24" t="s">
        <v>584</v>
      </c>
      <c r="I98" s="24" t="s">
        <v>275</v>
      </c>
      <c r="J98" s="24" t="s">
        <v>69</v>
      </c>
      <c r="K98" s="71" t="s">
        <v>298</v>
      </c>
      <c r="L98" s="24"/>
      <c r="M98" s="24"/>
      <c r="N98" s="53" t="s">
        <v>620</v>
      </c>
    </row>
    <row r="99" spans="1:15" ht="22.5" customHeight="1">
      <c r="A99" s="74">
        <v>95</v>
      </c>
      <c r="B99" s="70">
        <v>45075</v>
      </c>
      <c r="C99" s="58" t="s">
        <v>621</v>
      </c>
      <c r="D99" s="24" t="s">
        <v>118</v>
      </c>
      <c r="E99" s="29">
        <v>26285</v>
      </c>
      <c r="F99" s="24" t="s">
        <v>296</v>
      </c>
      <c r="G99" s="24" t="s">
        <v>296</v>
      </c>
      <c r="H99" s="24" t="s">
        <v>419</v>
      </c>
      <c r="I99" s="24" t="s">
        <v>275</v>
      </c>
      <c r="J99" s="24" t="s">
        <v>69</v>
      </c>
      <c r="K99" s="71" t="s">
        <v>622</v>
      </c>
      <c r="L99" s="24"/>
      <c r="M99" s="24"/>
      <c r="N99" s="53" t="s">
        <v>623</v>
      </c>
    </row>
    <row r="100" spans="1:15" ht="22.5" customHeight="1">
      <c r="A100" s="74">
        <v>96</v>
      </c>
      <c r="B100" s="70">
        <v>45075</v>
      </c>
      <c r="C100" s="58" t="s">
        <v>624</v>
      </c>
      <c r="D100" s="24" t="s">
        <v>43</v>
      </c>
      <c r="E100" s="29">
        <v>26755</v>
      </c>
      <c r="F100" s="24" t="s">
        <v>494</v>
      </c>
      <c r="G100" s="24" t="s">
        <v>296</v>
      </c>
      <c r="H100" s="24" t="s">
        <v>259</v>
      </c>
      <c r="I100" s="24" t="s">
        <v>625</v>
      </c>
      <c r="J100" s="24" t="s">
        <v>626</v>
      </c>
      <c r="K100" s="71" t="s">
        <v>622</v>
      </c>
      <c r="L100" s="24"/>
      <c r="M100" s="24"/>
      <c r="N100" s="53" t="s">
        <v>627</v>
      </c>
    </row>
    <row r="101" spans="1:15" ht="24" customHeight="1">
      <c r="A101" s="74">
        <v>97</v>
      </c>
      <c r="B101" s="70">
        <v>45076</v>
      </c>
      <c r="C101" s="58" t="s">
        <v>628</v>
      </c>
      <c r="D101" s="24" t="s">
        <v>43</v>
      </c>
      <c r="E101" s="29">
        <v>17678</v>
      </c>
      <c r="F101" s="24" t="s">
        <v>290</v>
      </c>
      <c r="G101" s="24" t="s">
        <v>149</v>
      </c>
      <c r="H101" s="24" t="s">
        <v>467</v>
      </c>
      <c r="I101" s="24" t="s">
        <v>275</v>
      </c>
      <c r="J101" s="24" t="s">
        <v>69</v>
      </c>
      <c r="K101" s="71" t="s">
        <v>448</v>
      </c>
      <c r="L101" s="24"/>
      <c r="M101" s="24"/>
      <c r="N101" s="53" t="s">
        <v>629</v>
      </c>
      <c r="O101" s="92" t="s">
        <v>630</v>
      </c>
    </row>
    <row r="102" spans="1:15" ht="27.75" customHeight="1">
      <c r="A102" s="74">
        <v>98</v>
      </c>
      <c r="B102" s="70">
        <v>45076</v>
      </c>
      <c r="C102" s="58" t="s">
        <v>631</v>
      </c>
      <c r="D102" s="24" t="s">
        <v>118</v>
      </c>
      <c r="E102" s="29">
        <v>27869</v>
      </c>
      <c r="F102" s="24" t="s">
        <v>336</v>
      </c>
      <c r="G102" s="24" t="s">
        <v>632</v>
      </c>
      <c r="H102" s="24" t="s">
        <v>87</v>
      </c>
      <c r="I102" s="24" t="s">
        <v>275</v>
      </c>
      <c r="J102" s="24" t="s">
        <v>495</v>
      </c>
      <c r="K102" s="71" t="s">
        <v>541</v>
      </c>
      <c r="L102" s="24"/>
      <c r="M102" s="24"/>
      <c r="N102" s="53" t="s">
        <v>633</v>
      </c>
    </row>
    <row r="103" spans="1:15" ht="25.5" customHeight="1">
      <c r="A103" s="74">
        <v>99</v>
      </c>
      <c r="B103" s="70">
        <v>45076</v>
      </c>
      <c r="C103" s="58" t="s">
        <v>634</v>
      </c>
      <c r="D103" s="24" t="s">
        <v>43</v>
      </c>
      <c r="E103" s="29">
        <v>27201</v>
      </c>
      <c r="F103" s="24" t="s">
        <v>635</v>
      </c>
      <c r="G103" s="24" t="s">
        <v>636</v>
      </c>
      <c r="H103" s="24" t="s">
        <v>315</v>
      </c>
      <c r="I103" s="24" t="s">
        <v>224</v>
      </c>
      <c r="J103" s="24" t="s">
        <v>224</v>
      </c>
      <c r="K103" s="71" t="s">
        <v>637</v>
      </c>
      <c r="L103" s="24"/>
      <c r="M103" s="24"/>
      <c r="N103" s="53" t="s">
        <v>638</v>
      </c>
    </row>
    <row r="104" spans="1:15" ht="27" customHeight="1">
      <c r="A104" s="74">
        <v>100</v>
      </c>
      <c r="B104" s="70">
        <v>45076</v>
      </c>
      <c r="C104" s="58" t="s">
        <v>634</v>
      </c>
      <c r="D104" s="24" t="s">
        <v>43</v>
      </c>
      <c r="E104" s="29">
        <v>27201</v>
      </c>
      <c r="F104" s="24" t="s">
        <v>635</v>
      </c>
      <c r="G104" s="24" t="s">
        <v>636</v>
      </c>
      <c r="H104" s="24" t="s">
        <v>315</v>
      </c>
      <c r="I104" s="24" t="s">
        <v>224</v>
      </c>
      <c r="J104" s="24" t="s">
        <v>224</v>
      </c>
      <c r="K104" s="71" t="s">
        <v>637</v>
      </c>
      <c r="L104" s="24"/>
      <c r="M104" s="24"/>
      <c r="N104" s="53" t="s">
        <v>639</v>
      </c>
    </row>
    <row r="105" spans="1:15" ht="24" customHeight="1">
      <c r="A105" s="74">
        <v>101</v>
      </c>
      <c r="B105" s="70">
        <v>45077</v>
      </c>
      <c r="C105" s="58" t="s">
        <v>640</v>
      </c>
      <c r="D105" s="24" t="s">
        <v>43</v>
      </c>
      <c r="E105" s="29">
        <v>27816</v>
      </c>
      <c r="F105" s="24" t="s">
        <v>336</v>
      </c>
      <c r="G105" s="24" t="s">
        <v>104</v>
      </c>
      <c r="H105" s="24" t="s">
        <v>641</v>
      </c>
      <c r="I105" s="24" t="s">
        <v>275</v>
      </c>
      <c r="J105" s="24" t="s">
        <v>69</v>
      </c>
      <c r="K105" s="71" t="s">
        <v>190</v>
      </c>
      <c r="L105" s="24"/>
      <c r="M105" s="24"/>
      <c r="N105" s="53" t="s">
        <v>642</v>
      </c>
    </row>
    <row r="106" spans="1:15" ht="21" customHeight="1">
      <c r="A106" s="74">
        <v>102</v>
      </c>
      <c r="B106" s="70">
        <v>45077</v>
      </c>
      <c r="C106" s="58" t="s">
        <v>643</v>
      </c>
      <c r="D106" s="24" t="s">
        <v>43</v>
      </c>
      <c r="E106" s="29">
        <v>23045</v>
      </c>
      <c r="F106" s="24" t="s">
        <v>343</v>
      </c>
      <c r="G106" s="24" t="s">
        <v>644</v>
      </c>
      <c r="H106" s="24" t="s">
        <v>334</v>
      </c>
      <c r="I106" s="24" t="s">
        <v>275</v>
      </c>
      <c r="J106" s="24" t="s">
        <v>495</v>
      </c>
      <c r="K106" s="71" t="s">
        <v>645</v>
      </c>
      <c r="L106" s="24" t="s">
        <v>646</v>
      </c>
      <c r="M106" s="24" t="s">
        <v>647</v>
      </c>
      <c r="N106" s="53" t="s">
        <v>648</v>
      </c>
    </row>
    <row r="107" spans="1:15" ht="21" customHeight="1">
      <c r="A107" s="74">
        <v>103</v>
      </c>
      <c r="B107" s="70">
        <v>45077</v>
      </c>
      <c r="C107" s="58" t="s">
        <v>649</v>
      </c>
      <c r="D107" s="24" t="s">
        <v>118</v>
      </c>
      <c r="E107" s="29">
        <v>22378</v>
      </c>
      <c r="F107" s="24" t="s">
        <v>313</v>
      </c>
      <c r="G107" s="24" t="s">
        <v>104</v>
      </c>
      <c r="H107" s="24" t="s">
        <v>650</v>
      </c>
      <c r="I107" s="24" t="s">
        <v>275</v>
      </c>
      <c r="J107" s="24" t="s">
        <v>69</v>
      </c>
      <c r="K107" s="71" t="s">
        <v>651</v>
      </c>
      <c r="L107" s="24"/>
      <c r="M107" s="24"/>
      <c r="N107" s="53" t="s">
        <v>652</v>
      </c>
    </row>
    <row r="108" spans="1:15" ht="21" customHeight="1">
      <c r="A108" s="74">
        <v>104</v>
      </c>
      <c r="B108" s="70">
        <v>45077</v>
      </c>
      <c r="C108" s="58" t="s">
        <v>653</v>
      </c>
      <c r="D108" s="24" t="s">
        <v>43</v>
      </c>
      <c r="E108" s="29">
        <v>22771</v>
      </c>
      <c r="F108" s="24" t="s">
        <v>296</v>
      </c>
      <c r="G108" s="24" t="s">
        <v>296</v>
      </c>
      <c r="H108" s="24" t="s">
        <v>419</v>
      </c>
      <c r="I108" s="24" t="s">
        <v>275</v>
      </c>
      <c r="J108" s="24" t="s">
        <v>304</v>
      </c>
      <c r="K108" s="71" t="s">
        <v>654</v>
      </c>
      <c r="L108" s="24"/>
      <c r="M108" s="24"/>
      <c r="N108" s="53" t="s">
        <v>655</v>
      </c>
    </row>
    <row r="109" spans="1:15" ht="21" customHeight="1">
      <c r="A109" s="74">
        <v>105</v>
      </c>
      <c r="B109" s="70">
        <v>45077</v>
      </c>
      <c r="C109" s="58" t="s">
        <v>656</v>
      </c>
      <c r="D109" s="24" t="s">
        <v>118</v>
      </c>
      <c r="E109" s="29">
        <v>23197</v>
      </c>
      <c r="F109" s="24" t="s">
        <v>494</v>
      </c>
      <c r="G109" s="24" t="s">
        <v>296</v>
      </c>
      <c r="H109" s="24" t="s">
        <v>259</v>
      </c>
      <c r="I109" s="24" t="s">
        <v>275</v>
      </c>
      <c r="J109" s="24" t="s">
        <v>495</v>
      </c>
      <c r="K109" s="71" t="s">
        <v>657</v>
      </c>
      <c r="L109" s="24"/>
      <c r="M109" s="24"/>
      <c r="N109" s="53" t="s">
        <v>658</v>
      </c>
    </row>
    <row r="23437" spans="5:5">
      <c r="E23437" t="s">
        <v>71</v>
      </c>
    </row>
  </sheetData>
  <mergeCells count="11">
    <mergeCell ref="L3:M3"/>
    <mergeCell ref="F3:F4"/>
    <mergeCell ref="G3:G4"/>
    <mergeCell ref="H3:H4"/>
    <mergeCell ref="I3:K3"/>
    <mergeCell ref="A1:C1"/>
    <mergeCell ref="E3:E4"/>
    <mergeCell ref="A3:A4"/>
    <mergeCell ref="B3:B4"/>
    <mergeCell ref="C3:C4"/>
    <mergeCell ref="D3:D4"/>
  </mergeCells>
  <printOptions horizontalCentered="1"/>
  <pageMargins left="0.17" right="0.17" top="1.3" bottom="0.59" header="0.64" footer="0.31496062992126"/>
  <pageSetup paperSize="5" scale="31" fitToHeight="0" orientation="landscape" r:id="rId1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P15"/>
  <sheetViews>
    <sheetView zoomScale="85" zoomScaleNormal="85" zoomScalePageLayoutView="7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E10" sqref="E10"/>
    </sheetView>
  </sheetViews>
  <sheetFormatPr baseColWidth="10" defaultColWidth="11.42578125" defaultRowHeight="15"/>
  <cols>
    <col min="1" max="1" width="4.5703125" customWidth="1"/>
    <col min="2" max="2" width="14.28515625" customWidth="1"/>
    <col min="3" max="3" width="8.7109375" customWidth="1"/>
    <col min="4" max="4" width="38.140625" customWidth="1"/>
    <col min="5" max="5" width="9.42578125" customWidth="1"/>
    <col min="6" max="6" width="18.28515625" customWidth="1"/>
    <col min="7" max="7" width="12.140625" customWidth="1"/>
    <col min="8" max="8" width="16" customWidth="1"/>
    <col min="9" max="9" width="14.85546875" customWidth="1"/>
    <col min="10" max="10" width="14.28515625" customWidth="1"/>
    <col min="11" max="11" width="17.42578125" customWidth="1"/>
    <col min="12" max="12" width="18.85546875" customWidth="1"/>
    <col min="13" max="13" width="22.42578125" customWidth="1"/>
    <col min="14" max="14" width="35.5703125" customWidth="1"/>
    <col min="15" max="15" width="31.85546875" customWidth="1"/>
  </cols>
  <sheetData>
    <row r="1" spans="1:16" ht="18.75">
      <c r="A1" s="153" t="s">
        <v>842</v>
      </c>
      <c r="B1" s="153"/>
      <c r="C1" s="153"/>
      <c r="D1" s="153"/>
    </row>
    <row r="3" spans="1:16" ht="26.25" customHeight="1">
      <c r="A3" s="156" t="s">
        <v>15</v>
      </c>
      <c r="B3" s="154" t="s">
        <v>659</v>
      </c>
      <c r="C3" s="154" t="s">
        <v>660</v>
      </c>
      <c r="D3" s="154" t="s">
        <v>18</v>
      </c>
      <c r="E3" s="154" t="s">
        <v>270</v>
      </c>
      <c r="F3" s="154" t="s">
        <v>29</v>
      </c>
      <c r="G3" s="154" t="s">
        <v>23</v>
      </c>
      <c r="H3" s="154" t="s">
        <v>24</v>
      </c>
      <c r="I3" s="154" t="s">
        <v>32</v>
      </c>
      <c r="J3" s="154" t="s">
        <v>33</v>
      </c>
      <c r="K3" s="160" t="s">
        <v>34</v>
      </c>
      <c r="L3" s="161"/>
      <c r="M3" s="162"/>
      <c r="N3" s="138" t="s">
        <v>35</v>
      </c>
      <c r="O3" s="139"/>
    </row>
    <row r="4" spans="1:16" ht="27" customHeight="1" thickBot="1">
      <c r="A4" s="157"/>
      <c r="B4" s="157"/>
      <c r="C4" s="157"/>
      <c r="D4" s="157"/>
      <c r="E4" s="155"/>
      <c r="F4" s="155"/>
      <c r="G4" s="155"/>
      <c r="H4" s="155"/>
      <c r="I4" s="155"/>
      <c r="J4" s="155"/>
      <c r="K4" s="10" t="s">
        <v>36</v>
      </c>
      <c r="L4" s="10" t="s">
        <v>37</v>
      </c>
      <c r="M4" s="11" t="s">
        <v>38</v>
      </c>
      <c r="N4" s="64" t="s">
        <v>39</v>
      </c>
      <c r="O4" s="65" t="s">
        <v>40</v>
      </c>
    </row>
    <row r="5" spans="1:16" ht="30.75" customHeight="1" thickBot="1">
      <c r="A5" s="12">
        <v>1</v>
      </c>
      <c r="B5" s="30">
        <v>45050</v>
      </c>
      <c r="C5" s="31"/>
      <c r="D5" s="31" t="s">
        <v>661</v>
      </c>
      <c r="E5" s="31" t="s">
        <v>118</v>
      </c>
      <c r="F5" s="84" t="s">
        <v>662</v>
      </c>
      <c r="G5" s="31" t="s">
        <v>351</v>
      </c>
      <c r="H5" s="31" t="s">
        <v>663</v>
      </c>
      <c r="I5" s="31"/>
      <c r="J5" s="31"/>
      <c r="K5" s="31" t="s">
        <v>58</v>
      </c>
      <c r="L5" s="31" t="s">
        <v>69</v>
      </c>
      <c r="M5" s="32"/>
      <c r="N5" s="24" t="s">
        <v>664</v>
      </c>
      <c r="O5" s="24"/>
      <c r="P5" t="s">
        <v>665</v>
      </c>
    </row>
    <row r="6" spans="1:16" ht="27" customHeight="1" thickBot="1">
      <c r="A6" s="12">
        <v>2</v>
      </c>
      <c r="B6" s="30">
        <v>45051</v>
      </c>
      <c r="C6" s="31"/>
      <c r="D6" s="31" t="s">
        <v>666</v>
      </c>
      <c r="E6" s="31" t="s">
        <v>118</v>
      </c>
      <c r="F6" s="84" t="s">
        <v>667</v>
      </c>
      <c r="G6" s="31" t="s">
        <v>351</v>
      </c>
      <c r="H6" s="31" t="s">
        <v>663</v>
      </c>
      <c r="I6" s="31"/>
      <c r="J6" s="31"/>
      <c r="K6" s="31" t="s">
        <v>58</v>
      </c>
      <c r="L6" s="31" t="s">
        <v>69</v>
      </c>
      <c r="M6" s="32"/>
      <c r="N6" s="24" t="s">
        <v>668</v>
      </c>
      <c r="O6" s="24"/>
      <c r="P6" t="s">
        <v>669</v>
      </c>
    </row>
    <row r="7" spans="1:16" ht="24.75" customHeight="1" thickBot="1">
      <c r="A7" s="12">
        <v>3</v>
      </c>
      <c r="B7" s="30">
        <v>45056</v>
      </c>
      <c r="C7" s="31"/>
      <c r="D7" s="31" t="s">
        <v>670</v>
      </c>
      <c r="E7" s="31" t="s">
        <v>118</v>
      </c>
      <c r="F7" s="84">
        <v>1867</v>
      </c>
      <c r="G7" s="31" t="s">
        <v>351</v>
      </c>
      <c r="H7" s="31" t="s">
        <v>663</v>
      </c>
      <c r="I7" s="31"/>
      <c r="J7" s="31"/>
      <c r="K7" s="31" t="s">
        <v>58</v>
      </c>
      <c r="L7" s="31" t="s">
        <v>69</v>
      </c>
      <c r="M7" s="32"/>
      <c r="N7" s="24"/>
      <c r="O7" s="24"/>
      <c r="P7" t="s">
        <v>671</v>
      </c>
    </row>
    <row r="8" spans="1:16" ht="24" customHeight="1">
      <c r="A8" s="12">
        <v>4</v>
      </c>
      <c r="B8" s="30">
        <v>45069</v>
      </c>
      <c r="C8" s="31"/>
      <c r="D8" s="31" t="s">
        <v>672</v>
      </c>
      <c r="E8" s="31" t="s">
        <v>118</v>
      </c>
      <c r="F8" s="84">
        <v>25509</v>
      </c>
      <c r="G8" s="31" t="s">
        <v>673</v>
      </c>
      <c r="H8" s="31" t="s">
        <v>673</v>
      </c>
      <c r="I8" s="31"/>
      <c r="J8" s="31"/>
      <c r="K8" s="31" t="s">
        <v>674</v>
      </c>
      <c r="L8" s="31" t="s">
        <v>674</v>
      </c>
      <c r="M8" s="32"/>
      <c r="N8" s="24"/>
      <c r="O8" s="24"/>
    </row>
    <row r="9" spans="1:16" ht="32.25" customHeight="1">
      <c r="A9" s="12">
        <v>5</v>
      </c>
      <c r="B9" s="33">
        <v>45071</v>
      </c>
      <c r="C9" s="29"/>
      <c r="D9" s="24" t="s">
        <v>675</v>
      </c>
      <c r="E9" s="24" t="s">
        <v>43</v>
      </c>
      <c r="F9" s="81">
        <v>29240</v>
      </c>
      <c r="G9" s="24" t="s">
        <v>676</v>
      </c>
      <c r="H9" s="24" t="s">
        <v>677</v>
      </c>
      <c r="I9" s="24"/>
      <c r="J9" s="24"/>
      <c r="K9" s="24" t="s">
        <v>58</v>
      </c>
      <c r="L9" s="24" t="s">
        <v>69</v>
      </c>
      <c r="M9" s="34"/>
      <c r="N9" s="24" t="s">
        <v>678</v>
      </c>
      <c r="O9" s="24"/>
      <c r="P9" t="s">
        <v>679</v>
      </c>
    </row>
    <row r="10" spans="1:16" ht="32.25" customHeight="1">
      <c r="A10" s="12">
        <v>6</v>
      </c>
      <c r="B10" s="33">
        <v>45072</v>
      </c>
      <c r="C10" s="29"/>
      <c r="D10" s="24" t="s">
        <v>680</v>
      </c>
      <c r="E10" s="24" t="s">
        <v>118</v>
      </c>
      <c r="F10" s="81">
        <v>18119</v>
      </c>
      <c r="G10" s="24" t="s">
        <v>673</v>
      </c>
      <c r="H10" s="24" t="s">
        <v>673</v>
      </c>
      <c r="I10" s="24"/>
      <c r="J10" s="24"/>
      <c r="K10" s="24"/>
      <c r="L10" s="24"/>
      <c r="M10" s="34"/>
      <c r="N10" s="24" t="s">
        <v>71</v>
      </c>
      <c r="O10" s="24"/>
      <c r="P10" t="s">
        <v>681</v>
      </c>
    </row>
    <row r="11" spans="1:16" ht="32.25" customHeight="1">
      <c r="A11" s="12">
        <v>7</v>
      </c>
      <c r="B11" s="33">
        <v>45072</v>
      </c>
      <c r="C11" s="29"/>
      <c r="D11" s="24" t="s">
        <v>682</v>
      </c>
      <c r="E11" s="24" t="s">
        <v>118</v>
      </c>
      <c r="F11" s="85" t="s">
        <v>683</v>
      </c>
      <c r="G11" s="24" t="s">
        <v>676</v>
      </c>
      <c r="H11" s="24" t="s">
        <v>677</v>
      </c>
      <c r="I11" s="24"/>
      <c r="J11" s="24"/>
      <c r="K11" s="24"/>
      <c r="L11" s="24"/>
      <c r="M11" s="34"/>
      <c r="N11" s="24"/>
      <c r="O11" s="24"/>
    </row>
    <row r="12" spans="1:16" ht="32.25" customHeight="1">
      <c r="A12" s="12">
        <v>8</v>
      </c>
      <c r="B12" s="33">
        <v>45072</v>
      </c>
      <c r="C12" s="29"/>
      <c r="D12" s="24" t="s">
        <v>682</v>
      </c>
      <c r="E12" s="24" t="s">
        <v>118</v>
      </c>
      <c r="F12" s="85" t="s">
        <v>683</v>
      </c>
      <c r="G12" s="24" t="s">
        <v>676</v>
      </c>
      <c r="H12" s="24" t="s">
        <v>677</v>
      </c>
      <c r="I12" s="24"/>
      <c r="J12" s="24"/>
      <c r="K12" s="24"/>
      <c r="L12" s="24"/>
      <c r="M12" s="34"/>
      <c r="N12" s="24"/>
      <c r="O12" s="24"/>
      <c r="P12" t="s">
        <v>681</v>
      </c>
    </row>
    <row r="13" spans="1:16" ht="32.25" customHeight="1">
      <c r="A13" s="12">
        <v>9</v>
      </c>
      <c r="B13" s="33">
        <v>45072</v>
      </c>
      <c r="C13" s="29"/>
      <c r="D13" s="24" t="s">
        <v>682</v>
      </c>
      <c r="E13" s="24" t="s">
        <v>118</v>
      </c>
      <c r="F13" s="85" t="s">
        <v>683</v>
      </c>
      <c r="G13" s="24" t="s">
        <v>676</v>
      </c>
      <c r="H13" s="24" t="s">
        <v>677</v>
      </c>
      <c r="I13" s="24"/>
      <c r="J13" s="24"/>
      <c r="K13" s="24"/>
      <c r="L13" s="24"/>
      <c r="M13" s="34"/>
      <c r="N13" s="56"/>
      <c r="O13" s="56"/>
      <c r="P13" t="s">
        <v>681</v>
      </c>
    </row>
    <row r="14" spans="1:16" ht="32.25" customHeight="1">
      <c r="A14" s="12">
        <v>10</v>
      </c>
      <c r="B14" s="33">
        <v>45075</v>
      </c>
      <c r="C14" s="29"/>
      <c r="D14" s="24" t="s">
        <v>684</v>
      </c>
      <c r="E14" s="24" t="s">
        <v>118</v>
      </c>
      <c r="F14" s="81" t="s">
        <v>685</v>
      </c>
      <c r="G14" s="24" t="s">
        <v>351</v>
      </c>
      <c r="H14" s="24" t="s">
        <v>663</v>
      </c>
      <c r="I14" s="24"/>
      <c r="J14" s="24"/>
      <c r="K14" s="24"/>
      <c r="L14" s="24"/>
      <c r="M14" s="34"/>
      <c r="N14" s="24"/>
      <c r="O14" s="24"/>
    </row>
    <row r="15" spans="1:16" ht="21.75" customHeight="1"/>
  </sheetData>
  <mergeCells count="13">
    <mergeCell ref="N3:O3"/>
    <mergeCell ref="H3:H4"/>
    <mergeCell ref="I3:I4"/>
    <mergeCell ref="J3:J4"/>
    <mergeCell ref="K3:M3"/>
    <mergeCell ref="A1:D1"/>
    <mergeCell ref="G3:G4"/>
    <mergeCell ref="A3:A4"/>
    <mergeCell ref="B3:B4"/>
    <mergeCell ref="D3:D4"/>
    <mergeCell ref="E3:E4"/>
    <mergeCell ref="F3:F4"/>
    <mergeCell ref="C3:C4"/>
  </mergeCells>
  <printOptions horizontalCentered="1"/>
  <pageMargins left="0.17" right="0.17" top="1.24" bottom="0.59" header="0.59" footer="0.31496062992126"/>
  <pageSetup scale="42" fitToHeight="0" orientation="landscape" r:id="rId1"/>
  <headerFooter>
    <oddHeader>&amp;L&amp;"Nyala,Negrita"&amp;12&amp;K06-007     MINISTERIO DE INTERIOR Y POLICIA&amp;"Nyala,Normal" &amp;C&amp;"-,Negrita"&amp;12&amp;K06-003
&amp;"Nyala,Negrita"&amp;13&amp;K03-031INFORME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125"/>
  <sheetViews>
    <sheetView zoomScaleNormal="100" zoomScalePageLayoutView="70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E24" sqref="E24"/>
    </sheetView>
  </sheetViews>
  <sheetFormatPr baseColWidth="10" defaultColWidth="11.42578125" defaultRowHeight="15"/>
  <cols>
    <col min="1" max="1" width="3.42578125" customWidth="1"/>
    <col min="2" max="3" width="12.28515625" customWidth="1"/>
    <col min="4" max="4" width="48.7109375" customWidth="1"/>
    <col min="5" max="5" width="8.85546875" customWidth="1"/>
    <col min="6" max="6" width="10.85546875" customWidth="1"/>
    <col min="7" max="7" width="18.140625" customWidth="1"/>
    <col min="8" max="8" width="17.5703125" customWidth="1"/>
    <col min="9" max="9" width="28" customWidth="1"/>
    <col min="10" max="10" width="14.28515625" customWidth="1"/>
    <col min="11" max="11" width="28.42578125" customWidth="1"/>
    <col min="12" max="12" width="24.28515625" customWidth="1"/>
    <col min="13" max="13" width="24" customWidth="1"/>
    <col min="14" max="14" width="33.140625" customWidth="1"/>
    <col min="15" max="15" width="37.5703125" customWidth="1"/>
  </cols>
  <sheetData>
    <row r="1" spans="1:15" ht="34.5" customHeight="1">
      <c r="A1" s="156" t="s">
        <v>15</v>
      </c>
      <c r="B1" s="154" t="s">
        <v>16</v>
      </c>
      <c r="C1" s="154" t="s">
        <v>660</v>
      </c>
      <c r="D1" s="154" t="s">
        <v>18</v>
      </c>
      <c r="E1" s="154" t="s">
        <v>270</v>
      </c>
      <c r="F1" s="154" t="s">
        <v>29</v>
      </c>
      <c r="G1" s="154" t="s">
        <v>23</v>
      </c>
      <c r="H1" s="154" t="s">
        <v>24</v>
      </c>
      <c r="I1" s="154" t="s">
        <v>32</v>
      </c>
      <c r="J1" s="154" t="s">
        <v>33</v>
      </c>
      <c r="K1" s="160" t="s">
        <v>34</v>
      </c>
      <c r="L1" s="161"/>
      <c r="M1" s="162"/>
      <c r="N1" s="138" t="s">
        <v>35</v>
      </c>
      <c r="O1" s="139"/>
    </row>
    <row r="2" spans="1:15" ht="27" customHeight="1">
      <c r="A2" s="157"/>
      <c r="B2" s="157"/>
      <c r="C2" s="157"/>
      <c r="D2" s="157"/>
      <c r="E2" s="155"/>
      <c r="F2" s="155"/>
      <c r="G2" s="155"/>
      <c r="H2" s="155"/>
      <c r="I2" s="155"/>
      <c r="J2" s="155"/>
      <c r="K2" s="10" t="s">
        <v>36</v>
      </c>
      <c r="L2" s="10" t="s">
        <v>37</v>
      </c>
      <c r="M2" s="11" t="s">
        <v>38</v>
      </c>
      <c r="N2" s="64" t="s">
        <v>39</v>
      </c>
      <c r="O2" s="65" t="s">
        <v>40</v>
      </c>
    </row>
    <row r="3" spans="1:15" s="72" customFormat="1" ht="19.5" customHeight="1">
      <c r="A3" s="69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61" customFormat="1" ht="15.75">
      <c r="A4" s="78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8" customHeight="1">
      <c r="A5" s="12">
        <v>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8.75" customHeight="1">
      <c r="A6" s="12">
        <v>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24.75" customHeight="1">
      <c r="A7" s="12">
        <v>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24.75" customHeight="1">
      <c r="A8" s="12">
        <v>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8.75" customHeight="1">
      <c r="A9" s="12">
        <v>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22.5" customHeight="1">
      <c r="A10" s="12">
        <v>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21.75" customHeight="1">
      <c r="A11" s="12">
        <v>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ht="20.25" customHeight="1">
      <c r="A12" s="12">
        <v>10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24"/>
      <c r="O12" s="24"/>
    </row>
    <row r="13" spans="1:15" ht="18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66"/>
      <c r="O13" s="66"/>
    </row>
    <row r="14" spans="1:15" ht="18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6"/>
      <c r="O14" s="56"/>
    </row>
    <row r="15" spans="1:15" ht="18.75">
      <c r="N15" s="56"/>
      <c r="O15" s="56"/>
    </row>
    <row r="16" spans="1:15" ht="18.75">
      <c r="N16" s="56"/>
      <c r="O16" s="56"/>
    </row>
    <row r="17" spans="14:15" ht="18.75">
      <c r="N17" s="56"/>
      <c r="O17" s="56"/>
    </row>
    <row r="18" spans="14:15" ht="18.75">
      <c r="N18" s="56"/>
      <c r="O18" s="56"/>
    </row>
    <row r="19" spans="14:15" ht="18.75">
      <c r="N19" s="56"/>
      <c r="O19" s="56"/>
    </row>
    <row r="20" spans="14:15">
      <c r="N20" s="24"/>
      <c r="O20" s="24"/>
    </row>
    <row r="21" spans="14:15" ht="18.75">
      <c r="N21" s="56"/>
      <c r="O21" s="56"/>
    </row>
    <row r="22" spans="14:15" ht="18.75">
      <c r="N22" s="56"/>
      <c r="O22" s="56"/>
    </row>
    <row r="23" spans="14:15" ht="18.75">
      <c r="N23" s="56"/>
      <c r="O23" s="56"/>
    </row>
    <row r="24" spans="14:15" ht="18.75">
      <c r="N24" s="56"/>
      <c r="O24" s="56"/>
    </row>
    <row r="25" spans="14:15" ht="18.75">
      <c r="N25" s="56"/>
      <c r="O25" s="56"/>
    </row>
    <row r="26" spans="14:15" ht="18.75">
      <c r="N26" s="56"/>
      <c r="O26" s="56"/>
    </row>
    <row r="27" spans="14:15" ht="18.75">
      <c r="N27" s="56"/>
      <c r="O27" s="56"/>
    </row>
    <row r="28" spans="14:15" ht="18.75">
      <c r="N28" s="56"/>
      <c r="O28" s="56"/>
    </row>
    <row r="29" spans="14:15" ht="18.75">
      <c r="N29" s="56"/>
      <c r="O29" s="56"/>
    </row>
    <row r="30" spans="14:15" ht="18.75">
      <c r="N30" s="56"/>
      <c r="O30" s="56"/>
    </row>
    <row r="31" spans="14:15" ht="18.75">
      <c r="N31" s="56"/>
      <c r="O31" s="56"/>
    </row>
    <row r="32" spans="14:15" ht="18.75">
      <c r="N32" s="56"/>
      <c r="O32" s="56"/>
    </row>
    <row r="33" spans="14:15" ht="18.75">
      <c r="N33" s="56"/>
      <c r="O33" s="56"/>
    </row>
    <row r="34" spans="14:15">
      <c r="N34" s="24"/>
      <c r="O34" s="24"/>
    </row>
    <row r="35" spans="14:15">
      <c r="N35" s="24"/>
      <c r="O35" s="24"/>
    </row>
    <row r="36" spans="14:15">
      <c r="N36" s="24"/>
      <c r="O36" s="24"/>
    </row>
    <row r="37" spans="14:15">
      <c r="N37" s="24"/>
      <c r="O37" s="24"/>
    </row>
    <row r="38" spans="14:15">
      <c r="N38" s="24"/>
      <c r="O38" s="24"/>
    </row>
    <row r="39" spans="14:15">
      <c r="N39" s="24"/>
      <c r="O39" s="24"/>
    </row>
    <row r="40" spans="14:15">
      <c r="N40" s="24"/>
      <c r="O40" s="24"/>
    </row>
    <row r="41" spans="14:15">
      <c r="N41" s="24"/>
      <c r="O41" s="24"/>
    </row>
    <row r="42" spans="14:15">
      <c r="N42" s="24"/>
      <c r="O42" s="24"/>
    </row>
    <row r="43" spans="14:15">
      <c r="N43" s="24"/>
      <c r="O43" s="24"/>
    </row>
    <row r="44" spans="14:15">
      <c r="N44" s="24"/>
      <c r="O44" s="24"/>
    </row>
    <row r="45" spans="14:15">
      <c r="N45" s="24"/>
      <c r="O45" s="24"/>
    </row>
    <row r="46" spans="14:15">
      <c r="N46" s="24"/>
      <c r="O46" s="24"/>
    </row>
    <row r="47" spans="14:15">
      <c r="N47" s="24"/>
      <c r="O47" s="24"/>
    </row>
    <row r="48" spans="14:15">
      <c r="N48" s="24"/>
      <c r="O48" s="24"/>
    </row>
    <row r="49" spans="14:15">
      <c r="N49" s="24"/>
      <c r="O49" s="24"/>
    </row>
    <row r="50" spans="14:15">
      <c r="N50" s="24"/>
      <c r="O50" s="24"/>
    </row>
    <row r="51" spans="14:15">
      <c r="N51" s="24"/>
      <c r="O51" s="24"/>
    </row>
    <row r="52" spans="14:15">
      <c r="N52" s="24"/>
      <c r="O52" s="24"/>
    </row>
    <row r="53" spans="14:15">
      <c r="N53" s="24"/>
      <c r="O53" s="24"/>
    </row>
    <row r="54" spans="14:15">
      <c r="N54" s="24"/>
      <c r="O54" s="24"/>
    </row>
    <row r="55" spans="14:15">
      <c r="N55" s="24"/>
      <c r="O55" s="24"/>
    </row>
    <row r="56" spans="14:15">
      <c r="N56" s="24"/>
      <c r="O56" s="24"/>
    </row>
    <row r="57" spans="14:15">
      <c r="N57" s="24"/>
      <c r="O57" s="24"/>
    </row>
    <row r="58" spans="14:15">
      <c r="N58" s="24"/>
      <c r="O58" s="24"/>
    </row>
    <row r="59" spans="14:15">
      <c r="N59" s="24"/>
      <c r="O59" s="24"/>
    </row>
    <row r="60" spans="14:15">
      <c r="N60" s="24"/>
      <c r="O60" s="24"/>
    </row>
    <row r="61" spans="14:15">
      <c r="N61" s="24"/>
      <c r="O61" s="24"/>
    </row>
    <row r="62" spans="14:15">
      <c r="N62" s="24"/>
      <c r="O62" s="24"/>
    </row>
    <row r="63" spans="14:15">
      <c r="N63" s="24"/>
      <c r="O63" s="24"/>
    </row>
    <row r="64" spans="14:15">
      <c r="N64" s="24"/>
      <c r="O64" s="24"/>
    </row>
    <row r="65" spans="14:15">
      <c r="N65" s="24"/>
      <c r="O65" s="24"/>
    </row>
    <row r="66" spans="14:15">
      <c r="N66" s="24"/>
      <c r="O66" s="24"/>
    </row>
    <row r="67" spans="14:15">
      <c r="N67" s="24"/>
      <c r="O67" s="24"/>
    </row>
    <row r="68" spans="14:15">
      <c r="N68" s="24"/>
      <c r="O68" s="24"/>
    </row>
    <row r="69" spans="14:15">
      <c r="N69" s="24"/>
      <c r="O69" s="24"/>
    </row>
    <row r="70" spans="14:15">
      <c r="N70" s="24"/>
      <c r="O70" s="24"/>
    </row>
    <row r="71" spans="14:15">
      <c r="N71" s="24"/>
      <c r="O71" s="24"/>
    </row>
    <row r="72" spans="14:15">
      <c r="N72" s="24"/>
      <c r="O72" s="24"/>
    </row>
    <row r="73" spans="14:15">
      <c r="N73" s="24"/>
      <c r="O73" s="24"/>
    </row>
    <row r="74" spans="14:15">
      <c r="N74" s="24"/>
      <c r="O74" s="24"/>
    </row>
    <row r="75" spans="14:15">
      <c r="N75" s="24"/>
      <c r="O75" s="24"/>
    </row>
    <row r="76" spans="14:15">
      <c r="N76" s="24"/>
      <c r="O76" s="24"/>
    </row>
    <row r="77" spans="14:15">
      <c r="N77" s="24"/>
      <c r="O77" s="24"/>
    </row>
    <row r="78" spans="14:15">
      <c r="N78" s="24"/>
      <c r="O78" s="24"/>
    </row>
    <row r="79" spans="14:15">
      <c r="N79" s="24"/>
      <c r="O79" s="24"/>
    </row>
    <row r="80" spans="14:15">
      <c r="N80" s="24"/>
      <c r="O80" s="24"/>
    </row>
    <row r="81" spans="14:15">
      <c r="N81" s="24"/>
      <c r="O81" s="24"/>
    </row>
    <row r="82" spans="14:15">
      <c r="N82" s="24"/>
      <c r="O82" s="24"/>
    </row>
    <row r="83" spans="14:15">
      <c r="N83" s="24"/>
      <c r="O83" s="24"/>
    </row>
    <row r="84" spans="14:15">
      <c r="N84" s="24"/>
      <c r="O84" s="24"/>
    </row>
    <row r="85" spans="14:15">
      <c r="N85" s="24"/>
      <c r="O85" s="24"/>
    </row>
    <row r="86" spans="14:15">
      <c r="N86" s="24"/>
      <c r="O86" s="24"/>
    </row>
    <row r="87" spans="14:15">
      <c r="N87" s="24"/>
      <c r="O87" s="24"/>
    </row>
    <row r="88" spans="14:15">
      <c r="N88" s="24"/>
      <c r="O88" s="24"/>
    </row>
    <row r="89" spans="14:15">
      <c r="N89" s="24"/>
      <c r="O89" s="24"/>
    </row>
    <row r="90" spans="14:15">
      <c r="N90" s="24"/>
      <c r="O90" s="24"/>
    </row>
    <row r="91" spans="14:15">
      <c r="N91" s="24"/>
      <c r="O91" s="24"/>
    </row>
    <row r="92" spans="14:15">
      <c r="N92" s="24"/>
      <c r="O92" s="24"/>
    </row>
    <row r="93" spans="14:15">
      <c r="N93" s="24"/>
      <c r="O93" s="24"/>
    </row>
    <row r="94" spans="14:15">
      <c r="N94" s="24"/>
      <c r="O94" s="24"/>
    </row>
    <row r="95" spans="14:15">
      <c r="N95" s="24"/>
      <c r="O95" s="24"/>
    </row>
    <row r="96" spans="14:15">
      <c r="N96" s="24"/>
      <c r="O96" s="24"/>
    </row>
    <row r="97" spans="14:15">
      <c r="N97" s="24"/>
      <c r="O97" s="24"/>
    </row>
    <row r="98" spans="14:15">
      <c r="N98" s="24"/>
      <c r="O98" s="24"/>
    </row>
    <row r="99" spans="14:15">
      <c r="N99" s="24"/>
      <c r="O99" s="24"/>
    </row>
    <row r="100" spans="14:15">
      <c r="N100" s="24"/>
      <c r="O100" s="24"/>
    </row>
    <row r="101" spans="14:15">
      <c r="N101" s="24"/>
      <c r="O101" s="24"/>
    </row>
    <row r="102" spans="14:15">
      <c r="N102" s="24"/>
      <c r="O102" s="24"/>
    </row>
    <row r="103" spans="14:15">
      <c r="N103" s="24"/>
      <c r="O103" s="24"/>
    </row>
    <row r="104" spans="14:15">
      <c r="N104" s="24"/>
      <c r="O104" s="24"/>
    </row>
    <row r="105" spans="14:15">
      <c r="N105" s="24"/>
      <c r="O105" s="24"/>
    </row>
    <row r="106" spans="14:15">
      <c r="N106" s="24"/>
      <c r="O106" s="24"/>
    </row>
    <row r="107" spans="14:15">
      <c r="N107" s="24"/>
      <c r="O107" s="24"/>
    </row>
    <row r="108" spans="14:15">
      <c r="N108" s="24"/>
      <c r="O108" s="24"/>
    </row>
    <row r="109" spans="14:15">
      <c r="N109" s="24"/>
      <c r="O109" s="24"/>
    </row>
    <row r="110" spans="14:15">
      <c r="N110" s="24"/>
      <c r="O110" s="24"/>
    </row>
    <row r="111" spans="14:15">
      <c r="N111" s="24"/>
      <c r="O111" s="24"/>
    </row>
    <row r="112" spans="14:15">
      <c r="N112" s="24"/>
      <c r="O112" s="24"/>
    </row>
    <row r="113" spans="14:15">
      <c r="N113" s="24"/>
      <c r="O113" s="24"/>
    </row>
    <row r="114" spans="14:15">
      <c r="N114" s="24"/>
      <c r="O114" s="24"/>
    </row>
    <row r="115" spans="14:15">
      <c r="N115" s="24"/>
      <c r="O115" s="24"/>
    </row>
    <row r="116" spans="14:15">
      <c r="N116" s="24"/>
      <c r="O116" s="24"/>
    </row>
    <row r="117" spans="14:15">
      <c r="N117" s="24"/>
      <c r="O117" s="24"/>
    </row>
    <row r="118" spans="14:15">
      <c r="N118" s="24"/>
      <c r="O118" s="24"/>
    </row>
    <row r="119" spans="14:15">
      <c r="N119" s="24"/>
      <c r="O119" s="24"/>
    </row>
    <row r="120" spans="14:15">
      <c r="N120" s="24"/>
      <c r="O120" s="24"/>
    </row>
    <row r="121" spans="14:15">
      <c r="N121" s="24"/>
      <c r="O121" s="24"/>
    </row>
    <row r="122" spans="14:15">
      <c r="N122" s="24"/>
      <c r="O122" s="24"/>
    </row>
    <row r="123" spans="14:15">
      <c r="N123" s="24"/>
      <c r="O123" s="24"/>
    </row>
    <row r="124" spans="14:15">
      <c r="N124" s="24"/>
      <c r="O124" s="24"/>
    </row>
    <row r="125" spans="14:15">
      <c r="N125" s="24"/>
      <c r="O125" s="24"/>
    </row>
  </sheetData>
  <mergeCells count="12">
    <mergeCell ref="N1:O1"/>
    <mergeCell ref="K1:M1"/>
    <mergeCell ref="A1:A2"/>
    <mergeCell ref="B1:B2"/>
    <mergeCell ref="D1:D2"/>
    <mergeCell ref="E1:E2"/>
    <mergeCell ref="F1:F2"/>
    <mergeCell ref="H1:H2"/>
    <mergeCell ref="I1:I2"/>
    <mergeCell ref="J1:J2"/>
    <mergeCell ref="C1:C2"/>
    <mergeCell ref="G1:G2"/>
  </mergeCells>
  <printOptions horizontalCentered="1"/>
  <pageMargins left="0.17" right="0.17" top="1.3" bottom="0.59" header="0.64" footer="0.31496062992126"/>
  <pageSetup scale="78" orientation="landscape" r:id="rId1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M130"/>
  <sheetViews>
    <sheetView topLeftCell="A4" zoomScaleNormal="100" zoomScalePageLayoutView="85" workbookViewId="0">
      <pane xSplit="1" ySplit="4" topLeftCell="B8" activePane="bottomRight" state="frozen"/>
      <selection pane="topRight" activeCell="B4" sqref="B4"/>
      <selection pane="bottomLeft" activeCell="A8" sqref="A8"/>
      <selection pane="bottomRight" activeCell="D13" sqref="D13"/>
    </sheetView>
  </sheetViews>
  <sheetFormatPr baseColWidth="10" defaultColWidth="11.42578125" defaultRowHeight="15"/>
  <cols>
    <col min="1" max="1" width="4.5703125" customWidth="1"/>
    <col min="2" max="2" width="11.7109375" customWidth="1"/>
    <col min="3" max="3" width="12.28515625" customWidth="1"/>
    <col min="4" max="4" width="37.85546875" customWidth="1"/>
    <col min="5" max="5" width="9.42578125" customWidth="1"/>
    <col min="6" max="6" width="10.140625" customWidth="1"/>
    <col min="7" max="7" width="16.28515625" customWidth="1"/>
    <col min="8" max="8" width="27.85546875" customWidth="1"/>
    <col min="9" max="10" width="12.42578125" customWidth="1"/>
    <col min="11" max="11" width="12.7109375" customWidth="1"/>
    <col min="12" max="13" width="37.5703125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>
      <c r="A2" s="136" t="s">
        <v>13</v>
      </c>
      <c r="B2" s="136"/>
      <c r="C2" s="136"/>
      <c r="D2" s="136"/>
      <c r="E2" s="136"/>
      <c r="F2" s="136"/>
      <c r="G2" s="5"/>
      <c r="H2" s="5"/>
      <c r="I2" s="7"/>
      <c r="J2" s="7"/>
      <c r="K2" s="7"/>
    </row>
    <row r="3" spans="1:13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9.5" customHeight="1">
      <c r="A4" s="137" t="s">
        <v>8</v>
      </c>
      <c r="B4" s="137"/>
      <c r="C4" s="137"/>
      <c r="D4" s="137"/>
      <c r="E4" s="137"/>
      <c r="F4" s="137"/>
      <c r="G4" s="137"/>
      <c r="H4" s="137"/>
      <c r="I4" s="9"/>
      <c r="J4" s="9"/>
      <c r="K4" s="9"/>
    </row>
    <row r="5" spans="1:13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</row>
    <row r="6" spans="1:13" ht="37.5" customHeight="1">
      <c r="A6" s="156" t="s">
        <v>15</v>
      </c>
      <c r="B6" s="154" t="s">
        <v>659</v>
      </c>
      <c r="C6" s="154" t="s">
        <v>660</v>
      </c>
      <c r="D6" s="154" t="s">
        <v>18</v>
      </c>
      <c r="E6" s="154" t="s">
        <v>270</v>
      </c>
      <c r="F6" s="154" t="s">
        <v>29</v>
      </c>
      <c r="G6" s="154" t="s">
        <v>23</v>
      </c>
      <c r="H6" s="154" t="s">
        <v>686</v>
      </c>
      <c r="I6" s="160" t="s">
        <v>34</v>
      </c>
      <c r="J6" s="161"/>
      <c r="K6" s="162"/>
      <c r="L6" s="138" t="s">
        <v>35</v>
      </c>
      <c r="M6" s="139"/>
    </row>
    <row r="7" spans="1:13" ht="30" customHeight="1">
      <c r="A7" s="157"/>
      <c r="B7" s="157"/>
      <c r="C7" s="157"/>
      <c r="D7" s="157"/>
      <c r="E7" s="155"/>
      <c r="F7" s="155"/>
      <c r="G7" s="155"/>
      <c r="H7" s="155"/>
      <c r="I7" s="10" t="s">
        <v>36</v>
      </c>
      <c r="J7" s="10" t="s">
        <v>37</v>
      </c>
      <c r="K7" s="11" t="s">
        <v>38</v>
      </c>
      <c r="L7" s="64" t="s">
        <v>39</v>
      </c>
      <c r="M7" s="65" t="s">
        <v>40</v>
      </c>
    </row>
    <row r="8" spans="1:13" ht="43.5" customHeight="1">
      <c r="A8" s="12">
        <v>1</v>
      </c>
      <c r="B8" s="21"/>
      <c r="C8" s="12"/>
      <c r="D8" s="13"/>
      <c r="E8" s="13"/>
      <c r="F8" s="13"/>
      <c r="G8" s="13"/>
      <c r="H8" s="63"/>
      <c r="I8" s="13"/>
      <c r="J8" s="13"/>
      <c r="K8" s="13"/>
      <c r="L8" s="24"/>
      <c r="M8" s="24"/>
    </row>
    <row r="9" spans="1:13" ht="34.5" customHeight="1">
      <c r="A9" s="12">
        <v>2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24"/>
      <c r="M9" s="24"/>
    </row>
    <row r="10" spans="1:13" ht="34.5" customHeight="1">
      <c r="A10" s="12">
        <v>3</v>
      </c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24"/>
      <c r="M10" s="24"/>
    </row>
    <row r="11" spans="1:13" ht="34.5" customHeight="1">
      <c r="A11" s="12">
        <v>4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24"/>
      <c r="M11" s="24"/>
    </row>
    <row r="12" spans="1:13" ht="34.5" customHeight="1">
      <c r="A12" s="12">
        <v>5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24"/>
      <c r="M12" s="24"/>
    </row>
    <row r="13" spans="1:13" ht="34.5" customHeight="1">
      <c r="A13" s="12">
        <v>6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24"/>
      <c r="M13" s="24"/>
    </row>
    <row r="14" spans="1:13" ht="34.5" customHeight="1">
      <c r="A14" s="12">
        <v>7</v>
      </c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24"/>
      <c r="M14" s="24"/>
    </row>
    <row r="15" spans="1:13" ht="34.5" customHeight="1">
      <c r="A15" s="12">
        <v>8</v>
      </c>
      <c r="B15" s="12"/>
      <c r="C15" s="12"/>
      <c r="D15" s="13"/>
      <c r="E15" s="13"/>
      <c r="F15" s="13"/>
      <c r="G15" s="13"/>
      <c r="H15" s="13"/>
      <c r="I15" s="13"/>
      <c r="J15" s="13"/>
      <c r="K15" s="13" t="s">
        <v>71</v>
      </c>
      <c r="L15" s="24"/>
      <c r="M15" s="24"/>
    </row>
    <row r="16" spans="1:13" ht="34.5" customHeight="1">
      <c r="A16" s="12">
        <v>9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56"/>
      <c r="M16" s="56"/>
    </row>
    <row r="17" spans="1:13" ht="34.5" customHeight="1">
      <c r="A17" s="12">
        <v>10</v>
      </c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24"/>
      <c r="M17" s="24"/>
    </row>
    <row r="18" spans="1:13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66"/>
      <c r="M18" s="66"/>
    </row>
    <row r="19" spans="1:13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56"/>
      <c r="M19" s="56"/>
    </row>
    <row r="20" spans="1:13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56"/>
      <c r="M20" s="56"/>
    </row>
    <row r="21" spans="1:13" ht="18.75">
      <c r="L21" s="56"/>
      <c r="M21" s="56"/>
    </row>
    <row r="22" spans="1:13" ht="18.75">
      <c r="L22" s="56"/>
      <c r="M22" s="56"/>
    </row>
    <row r="23" spans="1:13" ht="18.75">
      <c r="L23" s="56"/>
      <c r="M23" s="56"/>
    </row>
    <row r="24" spans="1:13" ht="18.75">
      <c r="L24" s="56"/>
      <c r="M24" s="56"/>
    </row>
    <row r="25" spans="1:13">
      <c r="L25" s="24"/>
      <c r="M25" s="24"/>
    </row>
    <row r="26" spans="1:13" ht="18.75">
      <c r="L26" s="56"/>
      <c r="M26" s="56"/>
    </row>
    <row r="27" spans="1:13" ht="18.75">
      <c r="L27" s="56"/>
      <c r="M27" s="56"/>
    </row>
    <row r="28" spans="1:13" ht="18.75">
      <c r="L28" s="56"/>
      <c r="M28" s="56"/>
    </row>
    <row r="29" spans="1:13" ht="18.75">
      <c r="L29" s="56"/>
      <c r="M29" s="56"/>
    </row>
    <row r="30" spans="1:13" ht="18.75">
      <c r="L30" s="56"/>
      <c r="M30" s="56"/>
    </row>
    <row r="31" spans="1:13" ht="18.75">
      <c r="L31" s="56"/>
      <c r="M31" s="56"/>
    </row>
    <row r="32" spans="1:13" ht="18.75">
      <c r="L32" s="56"/>
      <c r="M32" s="56"/>
    </row>
    <row r="33" spans="12:13" ht="18.75">
      <c r="L33" s="56"/>
      <c r="M33" s="56"/>
    </row>
    <row r="34" spans="12:13" ht="18.75">
      <c r="L34" s="56"/>
      <c r="M34" s="56"/>
    </row>
    <row r="35" spans="12:13" ht="18.75">
      <c r="L35" s="56"/>
      <c r="M35" s="56"/>
    </row>
    <row r="36" spans="12:13" ht="18.75">
      <c r="L36" s="56"/>
      <c r="M36" s="56"/>
    </row>
    <row r="37" spans="12:13" ht="18.75">
      <c r="L37" s="56"/>
      <c r="M37" s="56"/>
    </row>
    <row r="38" spans="12:13" ht="18.75">
      <c r="L38" s="56"/>
      <c r="M38" s="56"/>
    </row>
    <row r="39" spans="12:13">
      <c r="L39" s="24"/>
      <c r="M39" s="24"/>
    </row>
    <row r="40" spans="12:13">
      <c r="L40" s="24"/>
      <c r="M40" s="24"/>
    </row>
    <row r="41" spans="12:13">
      <c r="L41" s="24"/>
      <c r="M41" s="24"/>
    </row>
    <row r="42" spans="12:13">
      <c r="L42" s="24"/>
      <c r="M42" s="24"/>
    </row>
    <row r="43" spans="12:13">
      <c r="L43" s="24"/>
      <c r="M43" s="24"/>
    </row>
    <row r="44" spans="12:13">
      <c r="L44" s="24"/>
      <c r="M44" s="24"/>
    </row>
    <row r="45" spans="12:13">
      <c r="L45" s="24"/>
      <c r="M45" s="24"/>
    </row>
    <row r="46" spans="12:13">
      <c r="L46" s="24"/>
      <c r="M46" s="24"/>
    </row>
    <row r="47" spans="12:13">
      <c r="L47" s="24"/>
      <c r="M47" s="24"/>
    </row>
    <row r="48" spans="12:13">
      <c r="L48" s="24"/>
      <c r="M48" s="24"/>
    </row>
    <row r="49" spans="12:13">
      <c r="L49" s="24"/>
      <c r="M49" s="24"/>
    </row>
    <row r="50" spans="12:13">
      <c r="L50" s="24"/>
      <c r="M50" s="24"/>
    </row>
    <row r="51" spans="12:13">
      <c r="L51" s="24"/>
      <c r="M51" s="24"/>
    </row>
    <row r="52" spans="12:13">
      <c r="L52" s="24"/>
      <c r="M52" s="24"/>
    </row>
    <row r="53" spans="12:13">
      <c r="L53" s="24"/>
      <c r="M53" s="24"/>
    </row>
    <row r="54" spans="12:13">
      <c r="L54" s="24"/>
      <c r="M54" s="24"/>
    </row>
    <row r="55" spans="12:13">
      <c r="L55" s="24"/>
      <c r="M55" s="24"/>
    </row>
    <row r="56" spans="12:13">
      <c r="L56" s="24"/>
      <c r="M56" s="24"/>
    </row>
    <row r="57" spans="12:13">
      <c r="L57" s="24"/>
      <c r="M57" s="24"/>
    </row>
    <row r="58" spans="12:13">
      <c r="L58" s="24"/>
      <c r="M58" s="24"/>
    </row>
    <row r="59" spans="12:13">
      <c r="L59" s="24"/>
      <c r="M59" s="24"/>
    </row>
    <row r="60" spans="12:13">
      <c r="L60" s="24"/>
      <c r="M60" s="24"/>
    </row>
    <row r="61" spans="12:13">
      <c r="L61" s="24"/>
      <c r="M61" s="24"/>
    </row>
    <row r="62" spans="12:13">
      <c r="L62" s="24"/>
      <c r="M62" s="24"/>
    </row>
    <row r="63" spans="12:13">
      <c r="L63" s="24"/>
      <c r="M63" s="24"/>
    </row>
    <row r="64" spans="12:13">
      <c r="L64" s="24"/>
      <c r="M64" s="24"/>
    </row>
    <row r="65" spans="12:13">
      <c r="L65" s="24"/>
      <c r="M65" s="24"/>
    </row>
    <row r="66" spans="12:13">
      <c r="L66" s="24"/>
      <c r="M66" s="24"/>
    </row>
    <row r="67" spans="12:13">
      <c r="L67" s="24"/>
      <c r="M67" s="24"/>
    </row>
    <row r="68" spans="12:13">
      <c r="L68" s="24"/>
      <c r="M68" s="24"/>
    </row>
    <row r="69" spans="12:13">
      <c r="L69" s="24"/>
      <c r="M69" s="24"/>
    </row>
    <row r="70" spans="12:13">
      <c r="L70" s="24"/>
      <c r="M70" s="24"/>
    </row>
    <row r="71" spans="12:13">
      <c r="L71" s="24"/>
      <c r="M71" s="24"/>
    </row>
    <row r="72" spans="12:13">
      <c r="L72" s="24"/>
      <c r="M72" s="24"/>
    </row>
    <row r="73" spans="12:13">
      <c r="L73" s="24"/>
      <c r="M73" s="24"/>
    </row>
    <row r="74" spans="12:13">
      <c r="L74" s="24"/>
      <c r="M74" s="24"/>
    </row>
    <row r="75" spans="12:13">
      <c r="L75" s="24"/>
      <c r="M75" s="24"/>
    </row>
    <row r="76" spans="12:13">
      <c r="L76" s="24"/>
      <c r="M76" s="24"/>
    </row>
    <row r="77" spans="12:13">
      <c r="L77" s="24"/>
      <c r="M77" s="24"/>
    </row>
    <row r="78" spans="12:13">
      <c r="L78" s="24"/>
      <c r="M78" s="24"/>
    </row>
    <row r="79" spans="12:13">
      <c r="L79" s="24"/>
      <c r="M79" s="24"/>
    </row>
    <row r="80" spans="12:13">
      <c r="L80" s="24"/>
      <c r="M80" s="24"/>
    </row>
    <row r="81" spans="12:13">
      <c r="L81" s="24"/>
      <c r="M81" s="24"/>
    </row>
    <row r="82" spans="12:13">
      <c r="L82" s="24"/>
      <c r="M82" s="24"/>
    </row>
    <row r="83" spans="12:13">
      <c r="L83" s="24"/>
      <c r="M83" s="24"/>
    </row>
    <row r="84" spans="12:13">
      <c r="L84" s="24"/>
      <c r="M84" s="24"/>
    </row>
    <row r="85" spans="12:13">
      <c r="L85" s="24"/>
      <c r="M85" s="24"/>
    </row>
    <row r="86" spans="12:13">
      <c r="L86" s="24"/>
      <c r="M86" s="24"/>
    </row>
    <row r="87" spans="12:13">
      <c r="L87" s="24"/>
      <c r="M87" s="24"/>
    </row>
    <row r="88" spans="12:13">
      <c r="L88" s="24"/>
      <c r="M88" s="24"/>
    </row>
    <row r="89" spans="12:13">
      <c r="L89" s="24"/>
      <c r="M89" s="24"/>
    </row>
    <row r="90" spans="12:13">
      <c r="L90" s="24"/>
      <c r="M90" s="24"/>
    </row>
    <row r="91" spans="12:13">
      <c r="L91" s="24"/>
      <c r="M91" s="24"/>
    </row>
    <row r="92" spans="12:13">
      <c r="L92" s="24"/>
      <c r="M92" s="24"/>
    </row>
    <row r="93" spans="12:13">
      <c r="L93" s="24"/>
      <c r="M93" s="24"/>
    </row>
    <row r="94" spans="12:13">
      <c r="L94" s="24"/>
      <c r="M94" s="24"/>
    </row>
    <row r="95" spans="12:13">
      <c r="L95" s="24"/>
      <c r="M95" s="24"/>
    </row>
    <row r="96" spans="12:13">
      <c r="L96" s="24"/>
      <c r="M96" s="24"/>
    </row>
    <row r="97" spans="12:13">
      <c r="L97" s="24"/>
      <c r="M97" s="24"/>
    </row>
    <row r="98" spans="12:13">
      <c r="L98" s="24"/>
      <c r="M98" s="24"/>
    </row>
    <row r="99" spans="12:13">
      <c r="L99" s="24"/>
      <c r="M99" s="24"/>
    </row>
    <row r="100" spans="12:13">
      <c r="L100" s="24"/>
      <c r="M100" s="24"/>
    </row>
    <row r="101" spans="12:13">
      <c r="L101" s="24"/>
      <c r="M101" s="24"/>
    </row>
    <row r="102" spans="12:13">
      <c r="L102" s="24"/>
      <c r="M102" s="24"/>
    </row>
    <row r="103" spans="12:13">
      <c r="L103" s="24"/>
      <c r="M103" s="24"/>
    </row>
    <row r="104" spans="12:13">
      <c r="L104" s="24"/>
      <c r="M104" s="24"/>
    </row>
    <row r="105" spans="12:13">
      <c r="L105" s="24"/>
      <c r="M105" s="24"/>
    </row>
    <row r="106" spans="12:13">
      <c r="L106" s="24"/>
      <c r="M106" s="24"/>
    </row>
    <row r="107" spans="12:13">
      <c r="L107" s="24"/>
      <c r="M107" s="24"/>
    </row>
    <row r="108" spans="12:13">
      <c r="L108" s="24"/>
      <c r="M108" s="24"/>
    </row>
    <row r="109" spans="12:13">
      <c r="L109" s="24"/>
      <c r="M109" s="24"/>
    </row>
    <row r="110" spans="12:13">
      <c r="L110" s="24"/>
      <c r="M110" s="24"/>
    </row>
    <row r="111" spans="12:13">
      <c r="L111" s="24"/>
      <c r="M111" s="24"/>
    </row>
    <row r="112" spans="12:13">
      <c r="L112" s="24"/>
      <c r="M112" s="24"/>
    </row>
    <row r="113" spans="12:13">
      <c r="L113" s="24"/>
      <c r="M113" s="24"/>
    </row>
    <row r="114" spans="12:13">
      <c r="L114" s="24"/>
      <c r="M114" s="24"/>
    </row>
    <row r="115" spans="12:13">
      <c r="L115" s="24"/>
      <c r="M115" s="24"/>
    </row>
    <row r="116" spans="12:13">
      <c r="L116" s="24"/>
      <c r="M116" s="24"/>
    </row>
    <row r="117" spans="12:13">
      <c r="L117" s="24"/>
      <c r="M117" s="24"/>
    </row>
    <row r="118" spans="12:13">
      <c r="L118" s="24"/>
      <c r="M118" s="24"/>
    </row>
    <row r="119" spans="12:13">
      <c r="L119" s="24"/>
      <c r="M119" s="24"/>
    </row>
    <row r="120" spans="12:13">
      <c r="L120" s="24"/>
      <c r="M120" s="24"/>
    </row>
    <row r="121" spans="12:13">
      <c r="L121" s="24"/>
      <c r="M121" s="24"/>
    </row>
    <row r="122" spans="12:13">
      <c r="L122" s="24"/>
      <c r="M122" s="24"/>
    </row>
    <row r="123" spans="12:13">
      <c r="L123" s="24"/>
      <c r="M123" s="24"/>
    </row>
    <row r="124" spans="12:13">
      <c r="L124" s="24"/>
      <c r="M124" s="24"/>
    </row>
    <row r="125" spans="12:13">
      <c r="L125" s="24"/>
      <c r="M125" s="24"/>
    </row>
    <row r="126" spans="12:13">
      <c r="L126" s="24"/>
      <c r="M126" s="24"/>
    </row>
    <row r="127" spans="12:13">
      <c r="L127" s="24"/>
      <c r="M127" s="24"/>
    </row>
    <row r="128" spans="12:13">
      <c r="L128" s="24"/>
      <c r="M128" s="24"/>
    </row>
    <row r="129" spans="12:13">
      <c r="L129" s="24"/>
      <c r="M129" s="24"/>
    </row>
    <row r="130" spans="12:13">
      <c r="L130" s="24"/>
      <c r="M130" s="24"/>
    </row>
  </sheetData>
  <mergeCells count="12">
    <mergeCell ref="L6:M6"/>
    <mergeCell ref="I6:K6"/>
    <mergeCell ref="A4:H4"/>
    <mergeCell ref="G6:G7"/>
    <mergeCell ref="H6:H7"/>
    <mergeCell ref="A2:F2"/>
    <mergeCell ref="A6:A7"/>
    <mergeCell ref="B6:B7"/>
    <mergeCell ref="C6:C7"/>
    <mergeCell ref="D6:D7"/>
    <mergeCell ref="E6:E7"/>
    <mergeCell ref="F6:F7"/>
  </mergeCells>
  <printOptions horizontalCentered="1"/>
  <pageMargins left="0.17" right="0.17" top="1.18" bottom="0.59" header="0.51" footer="0.31496062992126"/>
  <pageSetup scale="65" orientation="landscape" r:id="rId1"/>
  <headerFooter>
    <oddHeader>&amp;L&amp;"Nyala,Negrita"&amp;12&amp;K06-008      MINISTERIO DE INTERIOR Y POLICIA&amp;"Nyala,Normal" &amp;C&amp;"-,Negrita"&amp;12&amp;K06-004
&amp;"Nyala,Negrita"&amp;13&amp;K03-032INFORME MENSUAL 
INFORMACION ESTADISTICA  &amp;R&amp;"Nyala,Negrita"&amp;12&amp;KC00000AÑO 2020</oddHeader>
    <oddFooter>&amp;C&amp;"-,Negrita"Dirección de Planificación y Desarrollo / Departamento de Estadísticas 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M130"/>
  <sheetViews>
    <sheetView topLeftCell="A2" zoomScaleNormal="100" zoomScalePageLayoutView="70" workbookViewId="0">
      <pane xSplit="1" ySplit="6" topLeftCell="B8" activePane="bottomRight" state="frozen"/>
      <selection pane="topRight" activeCell="B2" sqref="B2"/>
      <selection pane="bottomLeft" activeCell="A8" sqref="A8"/>
      <selection pane="bottomRight" activeCell="L25" sqref="L25"/>
    </sheetView>
  </sheetViews>
  <sheetFormatPr baseColWidth="10" defaultColWidth="11.42578125" defaultRowHeight="15"/>
  <cols>
    <col min="1" max="1" width="4.5703125" customWidth="1"/>
    <col min="2" max="2" width="11.7109375" customWidth="1"/>
    <col min="3" max="3" width="12.28515625" customWidth="1"/>
    <col min="4" max="4" width="25" customWidth="1"/>
    <col min="5" max="5" width="9.42578125" customWidth="1"/>
    <col min="6" max="6" width="9.140625" customWidth="1"/>
    <col min="7" max="7" width="16.28515625" customWidth="1"/>
    <col min="8" max="8" width="27.85546875" customWidth="1"/>
    <col min="9" max="10" width="12.42578125" customWidth="1"/>
    <col min="11" max="11" width="12.7109375" customWidth="1"/>
    <col min="12" max="13" width="37.5703125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>
      <c r="A2" s="136" t="s">
        <v>13</v>
      </c>
      <c r="B2" s="136"/>
      <c r="C2" s="136"/>
      <c r="D2" s="136"/>
      <c r="E2" s="136"/>
      <c r="F2" s="136"/>
      <c r="G2" s="5"/>
      <c r="H2" s="5"/>
      <c r="I2" s="7"/>
      <c r="J2" s="7"/>
      <c r="K2" s="7"/>
    </row>
    <row r="3" spans="1:13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9.5" customHeight="1">
      <c r="A4" s="137" t="s">
        <v>9</v>
      </c>
      <c r="B4" s="137"/>
      <c r="C4" s="137"/>
      <c r="D4" s="137"/>
      <c r="E4" s="137"/>
      <c r="F4" s="137"/>
      <c r="G4" s="137"/>
      <c r="H4" s="137"/>
      <c r="I4" s="9"/>
      <c r="J4" s="9"/>
      <c r="K4" s="9"/>
    </row>
    <row r="5" spans="1:13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</row>
    <row r="6" spans="1:13" ht="37.5" customHeight="1">
      <c r="A6" s="156" t="s">
        <v>15</v>
      </c>
      <c r="B6" s="154" t="s">
        <v>659</v>
      </c>
      <c r="C6" s="154" t="s">
        <v>660</v>
      </c>
      <c r="D6" s="154" t="s">
        <v>18</v>
      </c>
      <c r="E6" s="154" t="s">
        <v>270</v>
      </c>
      <c r="F6" s="154" t="s">
        <v>29</v>
      </c>
      <c r="G6" s="154" t="s">
        <v>23</v>
      </c>
      <c r="H6" s="154" t="s">
        <v>686</v>
      </c>
      <c r="I6" s="160" t="s">
        <v>34</v>
      </c>
      <c r="J6" s="161"/>
      <c r="K6" s="162"/>
      <c r="L6" s="138" t="s">
        <v>35</v>
      </c>
      <c r="M6" s="139"/>
    </row>
    <row r="7" spans="1:13" ht="30" customHeight="1">
      <c r="A7" s="157"/>
      <c r="B7" s="157"/>
      <c r="C7" s="157"/>
      <c r="D7" s="157"/>
      <c r="E7" s="155"/>
      <c r="F7" s="155"/>
      <c r="G7" s="155"/>
      <c r="H7" s="155"/>
      <c r="I7" s="10" t="s">
        <v>36</v>
      </c>
      <c r="J7" s="10" t="s">
        <v>37</v>
      </c>
      <c r="K7" s="11" t="s">
        <v>38</v>
      </c>
      <c r="L7" s="67" t="s">
        <v>39</v>
      </c>
      <c r="M7" s="65" t="s">
        <v>40</v>
      </c>
    </row>
    <row r="8" spans="1:13" ht="34.5" customHeight="1">
      <c r="A8" s="12">
        <v>1</v>
      </c>
      <c r="B8" s="12"/>
      <c r="C8" s="12"/>
      <c r="D8" s="13"/>
      <c r="E8" s="13"/>
      <c r="F8" s="13"/>
      <c r="G8" s="13"/>
      <c r="H8" s="13"/>
      <c r="I8" s="13"/>
      <c r="J8" s="13"/>
      <c r="K8" s="13"/>
      <c r="L8" s="24"/>
      <c r="M8" s="24"/>
    </row>
    <row r="9" spans="1:13" ht="34.5" customHeight="1">
      <c r="A9" s="12">
        <v>2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24"/>
      <c r="M9" s="24"/>
    </row>
    <row r="10" spans="1:13" ht="34.5" customHeight="1">
      <c r="A10" s="12">
        <v>3</v>
      </c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24"/>
      <c r="M10" s="24"/>
    </row>
    <row r="11" spans="1:13" ht="34.5" customHeight="1">
      <c r="A11" s="12">
        <v>4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24"/>
      <c r="M11" s="24"/>
    </row>
    <row r="12" spans="1:13" ht="34.5" customHeight="1">
      <c r="A12" s="12">
        <v>5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24"/>
      <c r="M12" s="24"/>
    </row>
    <row r="13" spans="1:13" ht="34.5" customHeight="1">
      <c r="A13" s="12">
        <v>6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24"/>
      <c r="M13" s="24"/>
    </row>
    <row r="14" spans="1:13" ht="34.5" customHeight="1">
      <c r="A14" s="12">
        <v>7</v>
      </c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24"/>
      <c r="M14" s="24"/>
    </row>
    <row r="15" spans="1:13" ht="34.5" customHeight="1">
      <c r="A15" s="12">
        <v>8</v>
      </c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24"/>
      <c r="M15" s="24"/>
    </row>
    <row r="16" spans="1:13" ht="34.5" customHeight="1">
      <c r="A16" s="12">
        <v>9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56"/>
      <c r="M16" s="56"/>
    </row>
    <row r="17" spans="1:13" ht="34.5" customHeight="1">
      <c r="A17" s="12">
        <v>10</v>
      </c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24"/>
      <c r="M17" s="24"/>
    </row>
    <row r="18" spans="1:13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66"/>
      <c r="M18" s="66"/>
    </row>
    <row r="19" spans="1:13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56"/>
      <c r="M19" s="56"/>
    </row>
    <row r="20" spans="1:13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56"/>
      <c r="M20" s="56"/>
    </row>
    <row r="21" spans="1:13" ht="18.75">
      <c r="L21" s="56"/>
      <c r="M21" s="56"/>
    </row>
    <row r="22" spans="1:13" ht="18.75">
      <c r="L22" s="56"/>
      <c r="M22" s="56"/>
    </row>
    <row r="23" spans="1:13" ht="18.75">
      <c r="L23" s="56"/>
      <c r="M23" s="56"/>
    </row>
    <row r="24" spans="1:13" ht="18.75">
      <c r="L24" s="56"/>
      <c r="M24" s="56"/>
    </row>
    <row r="25" spans="1:13">
      <c r="L25" s="24"/>
      <c r="M25" s="24"/>
    </row>
    <row r="26" spans="1:13" ht="18.75">
      <c r="L26" s="56"/>
      <c r="M26" s="56"/>
    </row>
    <row r="27" spans="1:13" ht="18.75">
      <c r="L27" s="56"/>
      <c r="M27" s="56"/>
    </row>
    <row r="28" spans="1:13" ht="18.75">
      <c r="L28" s="56"/>
      <c r="M28" s="56"/>
    </row>
    <row r="29" spans="1:13" ht="18.75">
      <c r="L29" s="56"/>
      <c r="M29" s="56"/>
    </row>
    <row r="30" spans="1:13" ht="18.75">
      <c r="L30" s="56"/>
      <c r="M30" s="56"/>
    </row>
    <row r="31" spans="1:13" ht="18.75">
      <c r="L31" s="56"/>
      <c r="M31" s="56"/>
    </row>
    <row r="32" spans="1:13" ht="18.75">
      <c r="L32" s="56"/>
      <c r="M32" s="56"/>
    </row>
    <row r="33" spans="12:13" ht="18.75">
      <c r="L33" s="56"/>
      <c r="M33" s="56"/>
    </row>
    <row r="34" spans="12:13" ht="18.75">
      <c r="L34" s="56"/>
      <c r="M34" s="56"/>
    </row>
    <row r="35" spans="12:13" ht="18.75">
      <c r="L35" s="56"/>
      <c r="M35" s="56"/>
    </row>
    <row r="36" spans="12:13" ht="18.75">
      <c r="L36" s="56"/>
      <c r="M36" s="56"/>
    </row>
    <row r="37" spans="12:13" ht="18.75">
      <c r="L37" s="56"/>
      <c r="M37" s="56"/>
    </row>
    <row r="38" spans="12:13" ht="18.75">
      <c r="L38" s="56"/>
      <c r="M38" s="56"/>
    </row>
    <row r="39" spans="12:13">
      <c r="L39" s="24"/>
      <c r="M39" s="24"/>
    </row>
    <row r="40" spans="12:13">
      <c r="L40" s="24"/>
      <c r="M40" s="24"/>
    </row>
    <row r="41" spans="12:13">
      <c r="L41" s="24"/>
      <c r="M41" s="24"/>
    </row>
    <row r="42" spans="12:13">
      <c r="L42" s="24"/>
      <c r="M42" s="24"/>
    </row>
    <row r="43" spans="12:13">
      <c r="L43" s="24"/>
      <c r="M43" s="24"/>
    </row>
    <row r="44" spans="12:13">
      <c r="L44" s="24"/>
      <c r="M44" s="24"/>
    </row>
    <row r="45" spans="12:13">
      <c r="L45" s="24"/>
      <c r="M45" s="24"/>
    </row>
    <row r="46" spans="12:13">
      <c r="L46" s="24"/>
      <c r="M46" s="24"/>
    </row>
    <row r="47" spans="12:13">
      <c r="L47" s="24"/>
      <c r="M47" s="24"/>
    </row>
    <row r="48" spans="12:13">
      <c r="L48" s="24"/>
      <c r="M48" s="24"/>
    </row>
    <row r="49" spans="12:13">
      <c r="L49" s="24"/>
      <c r="M49" s="24"/>
    </row>
    <row r="50" spans="12:13">
      <c r="L50" s="24"/>
      <c r="M50" s="24"/>
    </row>
    <row r="51" spans="12:13">
      <c r="L51" s="24"/>
      <c r="M51" s="24"/>
    </row>
    <row r="52" spans="12:13">
      <c r="L52" s="24"/>
      <c r="M52" s="24"/>
    </row>
    <row r="53" spans="12:13">
      <c r="L53" s="24"/>
      <c r="M53" s="24"/>
    </row>
    <row r="54" spans="12:13">
      <c r="L54" s="24"/>
      <c r="M54" s="24"/>
    </row>
    <row r="55" spans="12:13">
      <c r="L55" s="24"/>
      <c r="M55" s="24"/>
    </row>
    <row r="56" spans="12:13">
      <c r="L56" s="24"/>
      <c r="M56" s="24"/>
    </row>
    <row r="57" spans="12:13">
      <c r="L57" s="24"/>
      <c r="M57" s="24"/>
    </row>
    <row r="58" spans="12:13">
      <c r="L58" s="24"/>
      <c r="M58" s="24"/>
    </row>
    <row r="59" spans="12:13">
      <c r="L59" s="24"/>
      <c r="M59" s="24"/>
    </row>
    <row r="60" spans="12:13">
      <c r="L60" s="24"/>
      <c r="M60" s="24"/>
    </row>
    <row r="61" spans="12:13">
      <c r="L61" s="24"/>
      <c r="M61" s="24"/>
    </row>
    <row r="62" spans="12:13">
      <c r="L62" s="24"/>
      <c r="M62" s="24"/>
    </row>
    <row r="63" spans="12:13">
      <c r="L63" s="24"/>
      <c r="M63" s="24"/>
    </row>
    <row r="64" spans="12:13">
      <c r="L64" s="24"/>
      <c r="M64" s="24"/>
    </row>
    <row r="65" spans="12:13">
      <c r="L65" s="24"/>
      <c r="M65" s="24"/>
    </row>
    <row r="66" spans="12:13">
      <c r="L66" s="24"/>
      <c r="M66" s="24"/>
    </row>
    <row r="67" spans="12:13">
      <c r="L67" s="24"/>
      <c r="M67" s="24"/>
    </row>
    <row r="68" spans="12:13">
      <c r="L68" s="24"/>
      <c r="M68" s="24"/>
    </row>
    <row r="69" spans="12:13">
      <c r="L69" s="24"/>
      <c r="M69" s="24"/>
    </row>
    <row r="70" spans="12:13">
      <c r="L70" s="24"/>
      <c r="M70" s="24"/>
    </row>
    <row r="71" spans="12:13">
      <c r="L71" s="24"/>
      <c r="M71" s="24"/>
    </row>
    <row r="72" spans="12:13">
      <c r="L72" s="24"/>
      <c r="M72" s="24"/>
    </row>
    <row r="73" spans="12:13">
      <c r="L73" s="24"/>
      <c r="M73" s="24"/>
    </row>
    <row r="74" spans="12:13">
      <c r="L74" s="24"/>
      <c r="M74" s="24"/>
    </row>
    <row r="75" spans="12:13">
      <c r="L75" s="24"/>
      <c r="M75" s="24"/>
    </row>
    <row r="76" spans="12:13">
      <c r="L76" s="24"/>
      <c r="M76" s="24"/>
    </row>
    <row r="77" spans="12:13">
      <c r="L77" s="24"/>
      <c r="M77" s="24"/>
    </row>
    <row r="78" spans="12:13">
      <c r="L78" s="24"/>
      <c r="M78" s="24"/>
    </row>
    <row r="79" spans="12:13">
      <c r="L79" s="24"/>
      <c r="M79" s="24"/>
    </row>
    <row r="80" spans="12:13">
      <c r="L80" s="24"/>
      <c r="M80" s="24"/>
    </row>
    <row r="81" spans="12:13">
      <c r="L81" s="24"/>
      <c r="M81" s="24"/>
    </row>
    <row r="82" spans="12:13">
      <c r="L82" s="24"/>
      <c r="M82" s="24"/>
    </row>
    <row r="83" spans="12:13">
      <c r="L83" s="24"/>
      <c r="M83" s="24"/>
    </row>
    <row r="84" spans="12:13">
      <c r="L84" s="24"/>
      <c r="M84" s="24"/>
    </row>
    <row r="85" spans="12:13">
      <c r="L85" s="24"/>
      <c r="M85" s="24"/>
    </row>
    <row r="86" spans="12:13">
      <c r="L86" s="24"/>
      <c r="M86" s="24"/>
    </row>
    <row r="87" spans="12:13">
      <c r="L87" s="24"/>
      <c r="M87" s="24"/>
    </row>
    <row r="88" spans="12:13">
      <c r="L88" s="24"/>
      <c r="M88" s="24"/>
    </row>
    <row r="89" spans="12:13">
      <c r="L89" s="24"/>
      <c r="M89" s="24"/>
    </row>
    <row r="90" spans="12:13">
      <c r="L90" s="24"/>
      <c r="M90" s="24"/>
    </row>
    <row r="91" spans="12:13">
      <c r="L91" s="24"/>
      <c r="M91" s="24"/>
    </row>
    <row r="92" spans="12:13">
      <c r="L92" s="24"/>
      <c r="M92" s="24"/>
    </row>
    <row r="93" spans="12:13">
      <c r="L93" s="24"/>
      <c r="M93" s="24"/>
    </row>
    <row r="94" spans="12:13">
      <c r="L94" s="24"/>
      <c r="M94" s="24"/>
    </row>
    <row r="95" spans="12:13">
      <c r="L95" s="24"/>
      <c r="M95" s="24"/>
    </row>
    <row r="96" spans="12:13">
      <c r="L96" s="24"/>
      <c r="M96" s="24"/>
    </row>
    <row r="97" spans="12:13">
      <c r="L97" s="24"/>
      <c r="M97" s="24"/>
    </row>
    <row r="98" spans="12:13">
      <c r="L98" s="24"/>
      <c r="M98" s="24"/>
    </row>
    <row r="99" spans="12:13">
      <c r="L99" s="24"/>
      <c r="M99" s="24"/>
    </row>
    <row r="100" spans="12:13">
      <c r="L100" s="24"/>
      <c r="M100" s="24"/>
    </row>
    <row r="101" spans="12:13">
      <c r="L101" s="24"/>
      <c r="M101" s="24"/>
    </row>
    <row r="102" spans="12:13">
      <c r="L102" s="24"/>
      <c r="M102" s="24"/>
    </row>
    <row r="103" spans="12:13">
      <c r="L103" s="24"/>
      <c r="M103" s="24"/>
    </row>
    <row r="104" spans="12:13">
      <c r="L104" s="24"/>
      <c r="M104" s="24"/>
    </row>
    <row r="105" spans="12:13">
      <c r="L105" s="24"/>
      <c r="M105" s="24"/>
    </row>
    <row r="106" spans="12:13">
      <c r="L106" s="24"/>
      <c r="M106" s="24"/>
    </row>
    <row r="107" spans="12:13">
      <c r="L107" s="24"/>
      <c r="M107" s="24"/>
    </row>
    <row r="108" spans="12:13">
      <c r="L108" s="24"/>
      <c r="M108" s="24"/>
    </row>
    <row r="109" spans="12:13">
      <c r="L109" s="24"/>
      <c r="M109" s="24"/>
    </row>
    <row r="110" spans="12:13">
      <c r="L110" s="24"/>
      <c r="M110" s="24"/>
    </row>
    <row r="111" spans="12:13">
      <c r="L111" s="24"/>
      <c r="M111" s="24"/>
    </row>
    <row r="112" spans="12:13">
      <c r="L112" s="24"/>
      <c r="M112" s="24"/>
    </row>
    <row r="113" spans="12:13">
      <c r="L113" s="24"/>
      <c r="M113" s="24"/>
    </row>
    <row r="114" spans="12:13">
      <c r="L114" s="24"/>
      <c r="M114" s="24"/>
    </row>
    <row r="115" spans="12:13">
      <c r="L115" s="24"/>
      <c r="M115" s="24"/>
    </row>
    <row r="116" spans="12:13">
      <c r="L116" s="24"/>
      <c r="M116" s="24"/>
    </row>
    <row r="117" spans="12:13">
      <c r="L117" s="24"/>
      <c r="M117" s="24"/>
    </row>
    <row r="118" spans="12:13">
      <c r="L118" s="24"/>
      <c r="M118" s="24"/>
    </row>
    <row r="119" spans="12:13">
      <c r="L119" s="24"/>
      <c r="M119" s="24"/>
    </row>
    <row r="120" spans="12:13">
      <c r="L120" s="24"/>
      <c r="M120" s="24"/>
    </row>
    <row r="121" spans="12:13">
      <c r="L121" s="24"/>
      <c r="M121" s="24"/>
    </row>
    <row r="122" spans="12:13">
      <c r="L122" s="24"/>
      <c r="M122" s="24"/>
    </row>
    <row r="123" spans="12:13">
      <c r="L123" s="24"/>
      <c r="M123" s="24"/>
    </row>
    <row r="124" spans="12:13">
      <c r="L124" s="24"/>
      <c r="M124" s="24"/>
    </row>
    <row r="125" spans="12:13">
      <c r="L125" s="24"/>
      <c r="M125" s="24"/>
    </row>
    <row r="126" spans="12:13">
      <c r="L126" s="24"/>
      <c r="M126" s="24"/>
    </row>
    <row r="127" spans="12:13">
      <c r="L127" s="24"/>
      <c r="M127" s="24"/>
    </row>
    <row r="128" spans="12:13">
      <c r="L128" s="24"/>
      <c r="M128" s="24"/>
    </row>
    <row r="129" spans="12:13">
      <c r="L129" s="24"/>
      <c r="M129" s="24"/>
    </row>
    <row r="130" spans="12:13">
      <c r="L130" s="24"/>
      <c r="M130" s="24"/>
    </row>
  </sheetData>
  <mergeCells count="12">
    <mergeCell ref="L6:M6"/>
    <mergeCell ref="I6:K6"/>
    <mergeCell ref="A2:F2"/>
    <mergeCell ref="A4:H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17" right="0.17" top="1.18" bottom="0.59" header="0.51" footer="0.31496062992126"/>
  <pageSetup scale="65" orientation="landscape" r:id="rId1"/>
  <headerFooter>
    <oddHeader>&amp;L&amp;"Nyala,Negrita"&amp;12&amp;K06-008      MINISTERIO DE INTERIOR Y POLICIA&amp;"Nyala,Normal" &amp;C&amp;"-,Negrita"&amp;12&amp;K06-004
&amp;"Nyala,Negrita"&amp;13&amp;K03-032INFORME MENSUAL 
INFORMACION ESTADISTICA  &amp;R&amp;"Nyala,Negrita"&amp;12&amp;KC00000AÑO 2020</oddHeader>
    <oddFooter>&amp;C&amp;"-,Negrita"Dirección de Planificación y Desarrollo / Departamento de Estadísticas 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Q130"/>
  <sheetViews>
    <sheetView topLeftCell="A4" zoomScaleNormal="100" zoomScalePageLayoutView="70" workbookViewId="0">
      <selection activeCell="B26" sqref="B26"/>
    </sheetView>
  </sheetViews>
  <sheetFormatPr baseColWidth="10" defaultColWidth="11.42578125" defaultRowHeight="15"/>
  <cols>
    <col min="1" max="1" width="4.5703125" customWidth="1"/>
    <col min="2" max="2" width="11.7109375" customWidth="1"/>
    <col min="3" max="3" width="12.28515625" customWidth="1"/>
    <col min="4" max="4" width="25" customWidth="1"/>
    <col min="5" max="5" width="9.42578125" customWidth="1"/>
    <col min="6" max="6" width="9.140625" customWidth="1"/>
    <col min="7" max="7" width="12.140625" customWidth="1"/>
    <col min="8" max="8" width="15.28515625" customWidth="1"/>
    <col min="9" max="10" width="14.85546875" customWidth="1"/>
    <col min="11" max="11" width="19.42578125" customWidth="1"/>
    <col min="12" max="12" width="14.28515625" customWidth="1"/>
    <col min="13" max="14" width="12.42578125" customWidth="1"/>
    <col min="15" max="15" width="12.7109375" customWidth="1"/>
    <col min="16" max="17" width="37.57031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18">
      <c r="A2" s="136" t="s">
        <v>13</v>
      </c>
      <c r="B2" s="136"/>
      <c r="C2" s="136"/>
      <c r="D2" s="136"/>
      <c r="E2" s="136"/>
      <c r="F2" s="136"/>
      <c r="G2" s="5"/>
      <c r="H2" s="5"/>
      <c r="I2" s="5"/>
      <c r="J2" s="5"/>
      <c r="K2" s="5"/>
      <c r="L2" s="6"/>
      <c r="M2" s="7"/>
      <c r="N2" s="7"/>
      <c r="O2" s="7"/>
    </row>
    <row r="3" spans="1:17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7" ht="19.5" customHeight="1">
      <c r="A4" s="137" t="s">
        <v>687</v>
      </c>
      <c r="B4" s="137"/>
      <c r="C4" s="137"/>
      <c r="D4" s="137"/>
      <c r="E4" s="137"/>
      <c r="F4" s="137"/>
      <c r="G4" s="8"/>
      <c r="H4" s="9"/>
      <c r="I4" s="9"/>
      <c r="J4" s="9"/>
      <c r="K4" s="9"/>
      <c r="L4" s="9"/>
      <c r="M4" s="9"/>
      <c r="N4" s="9"/>
      <c r="O4" s="9"/>
    </row>
    <row r="5" spans="1:17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 ht="37.5" customHeight="1">
      <c r="A6" s="156" t="s">
        <v>15</v>
      </c>
      <c r="B6" s="154" t="s">
        <v>659</v>
      </c>
      <c r="C6" s="154" t="s">
        <v>660</v>
      </c>
      <c r="D6" s="154" t="s">
        <v>18</v>
      </c>
      <c r="E6" s="154" t="s">
        <v>270</v>
      </c>
      <c r="F6" s="154" t="s">
        <v>29</v>
      </c>
      <c r="G6" s="154" t="s">
        <v>23</v>
      </c>
      <c r="H6" s="154" t="s">
        <v>24</v>
      </c>
      <c r="I6" s="154" t="s">
        <v>32</v>
      </c>
      <c r="J6" s="154" t="s">
        <v>688</v>
      </c>
      <c r="K6" s="154" t="s">
        <v>689</v>
      </c>
      <c r="L6" s="154" t="s">
        <v>33</v>
      </c>
      <c r="M6" s="160" t="s">
        <v>34</v>
      </c>
      <c r="N6" s="161"/>
      <c r="O6" s="162"/>
      <c r="P6" s="138" t="s">
        <v>35</v>
      </c>
      <c r="Q6" s="139"/>
    </row>
    <row r="7" spans="1:17" ht="30" customHeight="1">
      <c r="A7" s="157"/>
      <c r="B7" s="157"/>
      <c r="C7" s="157"/>
      <c r="D7" s="157"/>
      <c r="E7" s="155"/>
      <c r="F7" s="155"/>
      <c r="G7" s="155"/>
      <c r="H7" s="155"/>
      <c r="I7" s="155"/>
      <c r="J7" s="155"/>
      <c r="K7" s="155"/>
      <c r="L7" s="155"/>
      <c r="M7" s="10" t="s">
        <v>36</v>
      </c>
      <c r="N7" s="10" t="s">
        <v>37</v>
      </c>
      <c r="O7" s="11" t="s">
        <v>38</v>
      </c>
      <c r="P7" s="64" t="s">
        <v>39</v>
      </c>
      <c r="Q7" s="65" t="s">
        <v>40</v>
      </c>
    </row>
    <row r="8" spans="1:17" ht="34.5" customHeight="1">
      <c r="A8" s="12">
        <v>1</v>
      </c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24"/>
      <c r="Q8" s="24"/>
    </row>
    <row r="9" spans="1:17" ht="34.5" customHeight="1">
      <c r="A9" s="12">
        <v>2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24"/>
      <c r="Q9" s="24"/>
    </row>
    <row r="10" spans="1:17" ht="34.5" customHeight="1">
      <c r="A10" s="12">
        <v>3</v>
      </c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4"/>
      <c r="Q10" s="24"/>
    </row>
    <row r="11" spans="1:17" ht="34.5" customHeight="1">
      <c r="A11" s="12">
        <v>4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4"/>
      <c r="Q11" s="24"/>
    </row>
    <row r="12" spans="1:17" ht="34.5" customHeight="1">
      <c r="A12" s="12">
        <v>5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4"/>
      <c r="Q12" s="24"/>
    </row>
    <row r="13" spans="1:17" ht="34.5" customHeight="1">
      <c r="A13" s="12">
        <v>6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4"/>
      <c r="Q13" s="24"/>
    </row>
    <row r="14" spans="1:17" ht="34.5" customHeight="1">
      <c r="A14" s="12">
        <v>7</v>
      </c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4"/>
      <c r="Q14" s="24"/>
    </row>
    <row r="15" spans="1:17" ht="34.5" customHeight="1">
      <c r="A15" s="12">
        <v>8</v>
      </c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4"/>
      <c r="Q15" s="24"/>
    </row>
    <row r="16" spans="1:17" ht="34.5" customHeight="1">
      <c r="A16" s="12">
        <v>9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56"/>
      <c r="Q16" s="56"/>
    </row>
    <row r="17" spans="1:17" ht="34.5" customHeight="1">
      <c r="A17" s="12">
        <v>10</v>
      </c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  <c r="Q17" s="24"/>
    </row>
    <row r="18" spans="1:17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66"/>
      <c r="Q18" s="66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6"/>
      <c r="Q19" s="56"/>
    </row>
    <row r="20" spans="1:17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56"/>
      <c r="Q20" s="56"/>
    </row>
    <row r="21" spans="1:17" ht="18.75">
      <c r="P21" s="56"/>
      <c r="Q21" s="56"/>
    </row>
    <row r="22" spans="1:17" ht="18.75">
      <c r="P22" s="56"/>
      <c r="Q22" s="56"/>
    </row>
    <row r="23" spans="1:17" ht="18.75">
      <c r="P23" s="56"/>
      <c r="Q23" s="56"/>
    </row>
    <row r="24" spans="1:17" ht="18.75">
      <c r="P24" s="56"/>
      <c r="Q24" s="56"/>
    </row>
    <row r="25" spans="1:17">
      <c r="P25" s="24"/>
      <c r="Q25" s="24"/>
    </row>
    <row r="26" spans="1:17" ht="18.75">
      <c r="P26" s="56"/>
      <c r="Q26" s="56"/>
    </row>
    <row r="27" spans="1:17" ht="18.75">
      <c r="P27" s="56"/>
      <c r="Q27" s="56"/>
    </row>
    <row r="28" spans="1:17" ht="18.75">
      <c r="P28" s="56"/>
      <c r="Q28" s="56"/>
    </row>
    <row r="29" spans="1:17" ht="18.75">
      <c r="P29" s="56"/>
      <c r="Q29" s="56"/>
    </row>
    <row r="30" spans="1:17" ht="18.75">
      <c r="P30" s="56"/>
      <c r="Q30" s="56"/>
    </row>
    <row r="31" spans="1:17" ht="18.75">
      <c r="P31" s="56"/>
      <c r="Q31" s="56"/>
    </row>
    <row r="32" spans="1:17" ht="18.75">
      <c r="P32" s="56"/>
      <c r="Q32" s="56"/>
    </row>
    <row r="33" spans="16:17" ht="18.75">
      <c r="P33" s="56"/>
      <c r="Q33" s="56"/>
    </row>
    <row r="34" spans="16:17" ht="18.75">
      <c r="P34" s="56"/>
      <c r="Q34" s="56"/>
    </row>
    <row r="35" spans="16:17" ht="18.75">
      <c r="P35" s="56"/>
      <c r="Q35" s="56"/>
    </row>
    <row r="36" spans="16:17" ht="18.75">
      <c r="P36" s="56"/>
      <c r="Q36" s="56"/>
    </row>
    <row r="37" spans="16:17" ht="18.75">
      <c r="P37" s="56"/>
      <c r="Q37" s="56"/>
    </row>
    <row r="38" spans="16:17" ht="18.75">
      <c r="P38" s="56"/>
      <c r="Q38" s="56"/>
    </row>
    <row r="39" spans="16:17">
      <c r="P39" s="24"/>
      <c r="Q39" s="24"/>
    </row>
    <row r="40" spans="16:17">
      <c r="P40" s="24"/>
      <c r="Q40" s="24"/>
    </row>
    <row r="41" spans="16:17">
      <c r="P41" s="24"/>
      <c r="Q41" s="24"/>
    </row>
    <row r="42" spans="16:17">
      <c r="P42" s="24"/>
      <c r="Q42" s="24"/>
    </row>
    <row r="43" spans="16:17">
      <c r="P43" s="24"/>
      <c r="Q43" s="24"/>
    </row>
    <row r="44" spans="16:17">
      <c r="P44" s="24"/>
      <c r="Q44" s="24"/>
    </row>
    <row r="45" spans="16:17">
      <c r="P45" s="24"/>
      <c r="Q45" s="24"/>
    </row>
    <row r="46" spans="16:17">
      <c r="P46" s="24"/>
      <c r="Q46" s="24"/>
    </row>
    <row r="47" spans="16:17">
      <c r="P47" s="24"/>
      <c r="Q47" s="24"/>
    </row>
    <row r="48" spans="16:17">
      <c r="P48" s="24"/>
      <c r="Q48" s="24"/>
    </row>
    <row r="49" spans="16:17">
      <c r="P49" s="24"/>
      <c r="Q49" s="24"/>
    </row>
    <row r="50" spans="16:17">
      <c r="P50" s="24"/>
      <c r="Q50" s="24"/>
    </row>
    <row r="51" spans="16:17">
      <c r="P51" s="24"/>
      <c r="Q51" s="24"/>
    </row>
    <row r="52" spans="16:17">
      <c r="P52" s="24"/>
      <c r="Q52" s="24"/>
    </row>
    <row r="53" spans="16:17">
      <c r="P53" s="24"/>
      <c r="Q53" s="24"/>
    </row>
    <row r="54" spans="16:17">
      <c r="P54" s="24"/>
      <c r="Q54" s="24"/>
    </row>
    <row r="55" spans="16:17">
      <c r="P55" s="24"/>
      <c r="Q55" s="24"/>
    </row>
    <row r="56" spans="16:17">
      <c r="P56" s="24"/>
      <c r="Q56" s="24"/>
    </row>
    <row r="57" spans="16:17">
      <c r="P57" s="24"/>
      <c r="Q57" s="24"/>
    </row>
    <row r="58" spans="16:17">
      <c r="P58" s="24"/>
      <c r="Q58" s="24"/>
    </row>
    <row r="59" spans="16:17">
      <c r="P59" s="24"/>
      <c r="Q59" s="24"/>
    </row>
    <row r="60" spans="16:17">
      <c r="P60" s="24"/>
      <c r="Q60" s="24"/>
    </row>
    <row r="61" spans="16:17">
      <c r="P61" s="24"/>
      <c r="Q61" s="24"/>
    </row>
    <row r="62" spans="16:17">
      <c r="P62" s="24"/>
      <c r="Q62" s="24"/>
    </row>
    <row r="63" spans="16:17">
      <c r="P63" s="24"/>
      <c r="Q63" s="24"/>
    </row>
    <row r="64" spans="16:17">
      <c r="P64" s="24"/>
      <c r="Q64" s="24"/>
    </row>
    <row r="65" spans="16:17">
      <c r="P65" s="24"/>
      <c r="Q65" s="24"/>
    </row>
    <row r="66" spans="16:17">
      <c r="P66" s="24"/>
      <c r="Q66" s="24"/>
    </row>
    <row r="67" spans="16:17">
      <c r="P67" s="24"/>
      <c r="Q67" s="24"/>
    </row>
    <row r="68" spans="16:17">
      <c r="P68" s="24"/>
      <c r="Q68" s="24"/>
    </row>
    <row r="69" spans="16:17">
      <c r="P69" s="24"/>
      <c r="Q69" s="24"/>
    </row>
    <row r="70" spans="16:17">
      <c r="P70" s="24"/>
      <c r="Q70" s="24"/>
    </row>
    <row r="71" spans="16:17">
      <c r="P71" s="24"/>
      <c r="Q71" s="24"/>
    </row>
    <row r="72" spans="16:17">
      <c r="P72" s="24"/>
      <c r="Q72" s="24"/>
    </row>
    <row r="73" spans="16:17">
      <c r="P73" s="24"/>
      <c r="Q73" s="24"/>
    </row>
    <row r="74" spans="16:17">
      <c r="P74" s="24"/>
      <c r="Q74" s="24"/>
    </row>
    <row r="75" spans="16:17">
      <c r="P75" s="24"/>
      <c r="Q75" s="24"/>
    </row>
    <row r="76" spans="16:17">
      <c r="P76" s="24"/>
      <c r="Q76" s="24"/>
    </row>
    <row r="77" spans="16:17">
      <c r="P77" s="24"/>
      <c r="Q77" s="24"/>
    </row>
    <row r="78" spans="16:17">
      <c r="P78" s="24"/>
      <c r="Q78" s="24"/>
    </row>
    <row r="79" spans="16:17">
      <c r="P79" s="24"/>
      <c r="Q79" s="24"/>
    </row>
    <row r="80" spans="16:17">
      <c r="P80" s="24"/>
      <c r="Q80" s="24"/>
    </row>
    <row r="81" spans="16:17">
      <c r="P81" s="24"/>
      <c r="Q81" s="24"/>
    </row>
    <row r="82" spans="16:17">
      <c r="P82" s="24"/>
      <c r="Q82" s="24"/>
    </row>
    <row r="83" spans="16:17">
      <c r="P83" s="24"/>
      <c r="Q83" s="24"/>
    </row>
    <row r="84" spans="16:17">
      <c r="P84" s="24"/>
      <c r="Q84" s="24"/>
    </row>
    <row r="85" spans="16:17">
      <c r="P85" s="24"/>
      <c r="Q85" s="24"/>
    </row>
    <row r="86" spans="16:17">
      <c r="P86" s="24"/>
      <c r="Q86" s="24"/>
    </row>
    <row r="87" spans="16:17">
      <c r="P87" s="24"/>
      <c r="Q87" s="24"/>
    </row>
    <row r="88" spans="16:17">
      <c r="P88" s="24"/>
      <c r="Q88" s="24"/>
    </row>
    <row r="89" spans="16:17">
      <c r="P89" s="24"/>
      <c r="Q89" s="24"/>
    </row>
    <row r="90" spans="16:17">
      <c r="P90" s="24"/>
      <c r="Q90" s="24"/>
    </row>
    <row r="91" spans="16:17">
      <c r="P91" s="24"/>
      <c r="Q91" s="24"/>
    </row>
    <row r="92" spans="16:17">
      <c r="P92" s="24"/>
      <c r="Q92" s="24"/>
    </row>
    <row r="93" spans="16:17">
      <c r="P93" s="24"/>
      <c r="Q93" s="24"/>
    </row>
    <row r="94" spans="16:17">
      <c r="P94" s="24"/>
      <c r="Q94" s="24"/>
    </row>
    <row r="95" spans="16:17">
      <c r="P95" s="24"/>
      <c r="Q95" s="24"/>
    </row>
    <row r="96" spans="16:17">
      <c r="P96" s="24"/>
      <c r="Q96" s="24"/>
    </row>
    <row r="97" spans="16:17">
      <c r="P97" s="24"/>
      <c r="Q97" s="24"/>
    </row>
    <row r="98" spans="16:17">
      <c r="P98" s="24"/>
      <c r="Q98" s="24"/>
    </row>
    <row r="99" spans="16:17">
      <c r="P99" s="24"/>
      <c r="Q99" s="24"/>
    </row>
    <row r="100" spans="16:17">
      <c r="P100" s="24"/>
      <c r="Q100" s="24"/>
    </row>
    <row r="101" spans="16:17">
      <c r="P101" s="24"/>
      <c r="Q101" s="24"/>
    </row>
    <row r="102" spans="16:17">
      <c r="P102" s="24"/>
      <c r="Q102" s="24"/>
    </row>
    <row r="103" spans="16:17">
      <c r="P103" s="24"/>
      <c r="Q103" s="24"/>
    </row>
    <row r="104" spans="16:17">
      <c r="P104" s="24"/>
      <c r="Q104" s="24"/>
    </row>
    <row r="105" spans="16:17">
      <c r="P105" s="24"/>
      <c r="Q105" s="24"/>
    </row>
    <row r="106" spans="16:17">
      <c r="P106" s="24"/>
      <c r="Q106" s="24"/>
    </row>
    <row r="107" spans="16:17">
      <c r="P107" s="24"/>
      <c r="Q107" s="24"/>
    </row>
    <row r="108" spans="16:17">
      <c r="P108" s="24"/>
      <c r="Q108" s="24"/>
    </row>
    <row r="109" spans="16:17">
      <c r="P109" s="24"/>
      <c r="Q109" s="24"/>
    </row>
    <row r="110" spans="16:17">
      <c r="P110" s="24"/>
      <c r="Q110" s="24"/>
    </row>
    <row r="111" spans="16:17">
      <c r="P111" s="24"/>
      <c r="Q111" s="24"/>
    </row>
    <row r="112" spans="16:17">
      <c r="P112" s="24"/>
      <c r="Q112" s="24"/>
    </row>
    <row r="113" spans="16:17">
      <c r="P113" s="24"/>
      <c r="Q113" s="24"/>
    </row>
    <row r="114" spans="16:17">
      <c r="P114" s="24"/>
      <c r="Q114" s="24"/>
    </row>
    <row r="115" spans="16:17">
      <c r="P115" s="24"/>
      <c r="Q115" s="24"/>
    </row>
    <row r="116" spans="16:17">
      <c r="P116" s="24"/>
      <c r="Q116" s="24"/>
    </row>
    <row r="117" spans="16:17">
      <c r="P117" s="24"/>
      <c r="Q117" s="24"/>
    </row>
    <row r="118" spans="16:17">
      <c r="P118" s="24"/>
      <c r="Q118" s="24"/>
    </row>
    <row r="119" spans="16:17">
      <c r="P119" s="24"/>
      <c r="Q119" s="24"/>
    </row>
    <row r="120" spans="16:17">
      <c r="P120" s="24"/>
      <c r="Q120" s="24"/>
    </row>
    <row r="121" spans="16:17">
      <c r="P121" s="24"/>
      <c r="Q121" s="24"/>
    </row>
    <row r="122" spans="16:17">
      <c r="P122" s="24"/>
      <c r="Q122" s="24"/>
    </row>
    <row r="123" spans="16:17">
      <c r="P123" s="24"/>
      <c r="Q123" s="24"/>
    </row>
    <row r="124" spans="16:17">
      <c r="P124" s="24"/>
      <c r="Q124" s="24"/>
    </row>
    <row r="125" spans="16:17">
      <c r="P125" s="24"/>
      <c r="Q125" s="24"/>
    </row>
    <row r="126" spans="16:17">
      <c r="P126" s="24"/>
      <c r="Q126" s="24"/>
    </row>
    <row r="127" spans="16:17">
      <c r="P127" s="24"/>
      <c r="Q127" s="24"/>
    </row>
    <row r="128" spans="16:17">
      <c r="P128" s="24"/>
      <c r="Q128" s="24"/>
    </row>
    <row r="129" spans="16:17">
      <c r="P129" s="24"/>
      <c r="Q129" s="24"/>
    </row>
    <row r="130" spans="16:17">
      <c r="P130" s="24"/>
      <c r="Q130" s="24"/>
    </row>
  </sheetData>
  <mergeCells count="16">
    <mergeCell ref="P6:Q6"/>
    <mergeCell ref="A2:F2"/>
    <mergeCell ref="A4:F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L6:L7"/>
    <mergeCell ref="M6:O6"/>
    <mergeCell ref="J6:J7"/>
    <mergeCell ref="K6:K7"/>
  </mergeCells>
  <printOptions horizontalCentered="1"/>
  <pageMargins left="0.17" right="0.17" top="1.18" bottom="0.59" header="0.51" footer="0.31496062992126"/>
  <pageSetup scale="65" orientation="landscape" r:id="rId1"/>
  <headerFooter>
    <oddHeader>&amp;L&amp;"Nyala,Negrita"&amp;12&amp;K06-008      MINISTERIO DE INTERIOR Y POLICIA&amp;"Nyala,Normal" &amp;C&amp;"-,Negrita"&amp;12&amp;K06-004
&amp;"Nyala,Negrita"&amp;13&amp;K03-032INFORME MENSUAL 
INFORMACION ESTADISTICA  &amp;R&amp;"Nyala,Negrita"&amp;12&amp;KC00000AÑO 2020</oddHeader>
    <oddFooter>&amp;C&amp;"-,Negrita"Dirección de Planificación y Desarrollo / Departamento de Estadísticas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Inventario Actual</vt:lpstr>
      <vt:lpstr>Naturalizaciones Otorgadas</vt:lpstr>
      <vt:lpstr>Naturalizaciones Solicitudes</vt:lpstr>
      <vt:lpstr>Certif. Naturlz.</vt:lpstr>
      <vt:lpstr>No Nacionalidad</vt:lpstr>
      <vt:lpstr>Estatus Mig.</vt:lpstr>
      <vt:lpstr>Copia Acta Nac.</vt:lpstr>
      <vt:lpstr>Copia Acta Matrim</vt:lpstr>
      <vt:lpstr>Renuncia a Nacionalidad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</dc:creator>
  <cp:lastModifiedBy>Cristian Frutuoso</cp:lastModifiedBy>
  <cp:revision/>
  <cp:lastPrinted>2023-06-01T19:46:25Z</cp:lastPrinted>
  <dcterms:created xsi:type="dcterms:W3CDTF">2015-08-21T12:23:23Z</dcterms:created>
  <dcterms:modified xsi:type="dcterms:W3CDTF">2023-07-12T15:33:20Z</dcterms:modified>
</cp:coreProperties>
</file>